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RANSPARENCIA 2023\SEGUNDO TRIMESTRE 2023\ART 70\LISTOS\"/>
    </mc:Choice>
  </mc:AlternateContent>
  <xr:revisionPtr revIDLastSave="0" documentId="13_ncr:1_{C079A462-03CB-41E7-B1D4-C49EFF41BA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C127" i="1" l="1"/>
  <c r="N150" i="1"/>
  <c r="K150" i="1"/>
  <c r="J150" i="1"/>
  <c r="G150" i="1"/>
  <c r="F150" i="1"/>
  <c r="E150" i="1"/>
  <c r="C150" i="1"/>
  <c r="B150" i="1"/>
  <c r="A150" i="1"/>
  <c r="N149" i="1"/>
  <c r="K149" i="1"/>
  <c r="J149" i="1"/>
  <c r="I149" i="1"/>
  <c r="G149" i="1"/>
  <c r="F149" i="1"/>
  <c r="E149" i="1"/>
  <c r="AD149" i="1"/>
  <c r="C149" i="1"/>
  <c r="B149" i="1"/>
  <c r="A149" i="1"/>
  <c r="P148" i="1"/>
  <c r="J148" i="1"/>
  <c r="H148" i="1"/>
  <c r="E148" i="1"/>
  <c r="AG148" i="1" s="1"/>
  <c r="B148" i="1"/>
  <c r="I147" i="1"/>
  <c r="G147" i="1"/>
  <c r="E147" i="1"/>
  <c r="AG147" i="1" s="1"/>
  <c r="A147" i="1"/>
  <c r="K146" i="1"/>
  <c r="E146" i="1"/>
  <c r="B146" i="1"/>
  <c r="N145" i="1"/>
  <c r="K145" i="1"/>
  <c r="J145" i="1"/>
  <c r="I145" i="1"/>
  <c r="G145" i="1"/>
  <c r="F145" i="1"/>
  <c r="E145" i="1"/>
  <c r="AD145" i="1"/>
  <c r="C145" i="1"/>
  <c r="B145" i="1"/>
  <c r="A145" i="1"/>
  <c r="P144" i="1"/>
  <c r="L144" i="1"/>
  <c r="J144" i="1"/>
  <c r="H144" i="1"/>
  <c r="F144" i="1"/>
  <c r="E144" i="1"/>
  <c r="B144" i="1"/>
  <c r="A144" i="1"/>
  <c r="L143" i="1"/>
  <c r="E143" i="1"/>
  <c r="AG143" i="1" s="1"/>
  <c r="AD142" i="1"/>
  <c r="P142" i="1"/>
  <c r="N142" i="1"/>
  <c r="H142" i="1"/>
  <c r="F142" i="1"/>
  <c r="E142" i="1"/>
  <c r="B142" i="1"/>
  <c r="N141" i="1"/>
  <c r="K141" i="1"/>
  <c r="J141" i="1"/>
  <c r="I141" i="1"/>
  <c r="G141" i="1"/>
  <c r="F141" i="1"/>
  <c r="E141" i="1"/>
  <c r="AD141" i="1"/>
  <c r="C141" i="1"/>
  <c r="B141" i="1"/>
  <c r="A141" i="1"/>
  <c r="P140" i="1"/>
  <c r="J140" i="1"/>
  <c r="H140" i="1"/>
  <c r="E140" i="1"/>
  <c r="AG140" i="1" s="1"/>
  <c r="B140" i="1"/>
  <c r="I139" i="1"/>
  <c r="G139" i="1"/>
  <c r="E139" i="1"/>
  <c r="A139" i="1"/>
  <c r="P138" i="1"/>
  <c r="H138" i="1"/>
  <c r="F138" i="1"/>
  <c r="E138" i="1"/>
  <c r="AG139" i="1" s="1"/>
  <c r="B138" i="1"/>
  <c r="N137" i="1"/>
  <c r="K137" i="1"/>
  <c r="J137" i="1"/>
  <c r="I137" i="1"/>
  <c r="G137" i="1"/>
  <c r="F137" i="1"/>
  <c r="E137" i="1"/>
  <c r="AD137" i="1"/>
  <c r="C137" i="1"/>
  <c r="B137" i="1"/>
  <c r="A137" i="1"/>
  <c r="P136" i="1"/>
  <c r="L136" i="1"/>
  <c r="J136" i="1"/>
  <c r="H136" i="1"/>
  <c r="F136" i="1"/>
  <c r="E136" i="1"/>
  <c r="B136" i="1"/>
  <c r="A136" i="1"/>
  <c r="H135" i="1"/>
  <c r="G135" i="1"/>
  <c r="E135" i="1"/>
  <c r="C135" i="1"/>
  <c r="A135" i="1"/>
  <c r="N134" i="1"/>
  <c r="E134" i="1"/>
  <c r="N133" i="1"/>
  <c r="K133" i="1"/>
  <c r="J133" i="1"/>
  <c r="I133" i="1"/>
  <c r="G133" i="1"/>
  <c r="F133" i="1"/>
  <c r="E133" i="1"/>
  <c r="AD133" i="1"/>
  <c r="C133" i="1"/>
  <c r="B133" i="1"/>
  <c r="A133" i="1"/>
  <c r="AD132" i="1"/>
  <c r="N132" i="1"/>
  <c r="H132" i="1"/>
  <c r="E132" i="1"/>
  <c r="I132" i="1"/>
  <c r="P131" i="1"/>
  <c r="I131" i="1"/>
  <c r="E131" i="1"/>
  <c r="AG131" i="1" s="1"/>
  <c r="P130" i="1"/>
  <c r="L130" i="1"/>
  <c r="K130" i="1"/>
  <c r="G130" i="1"/>
  <c r="F130" i="1"/>
  <c r="E130" i="1"/>
  <c r="C130" i="1"/>
  <c r="B130" i="1"/>
  <c r="N129" i="1"/>
  <c r="K129" i="1"/>
  <c r="J129" i="1"/>
  <c r="I129" i="1"/>
  <c r="G129" i="1"/>
  <c r="F129" i="1"/>
  <c r="E129" i="1"/>
  <c r="AG130" i="1" s="1"/>
  <c r="AD129" i="1"/>
  <c r="C129" i="1"/>
  <c r="B129" i="1"/>
  <c r="A129" i="1"/>
  <c r="P128" i="1"/>
  <c r="L128" i="1"/>
  <c r="J128" i="1"/>
  <c r="F128" i="1"/>
  <c r="E128" i="1"/>
  <c r="A128" i="1"/>
  <c r="AD127" i="1"/>
  <c r="P127" i="1"/>
  <c r="L127" i="1"/>
  <c r="H127" i="1"/>
  <c r="G127" i="1"/>
  <c r="E127" i="1"/>
  <c r="AG127" i="1" s="1"/>
  <c r="K126" i="1"/>
  <c r="J126" i="1"/>
  <c r="F126" i="1"/>
  <c r="E126" i="1"/>
  <c r="AG126" i="1" s="1"/>
  <c r="D126" i="1"/>
  <c r="AD126" i="1" s="1"/>
  <c r="B126" i="1"/>
  <c r="A126" i="1"/>
  <c r="N125" i="1"/>
  <c r="J125" i="1"/>
  <c r="I125" i="1"/>
  <c r="F125" i="1"/>
  <c r="E125" i="1"/>
  <c r="AD125" i="1"/>
  <c r="B125" i="1"/>
  <c r="A125" i="1"/>
  <c r="I124" i="1"/>
  <c r="E124" i="1"/>
  <c r="D124" i="1"/>
  <c r="AD124" i="1" s="1"/>
  <c r="AG123" i="1"/>
  <c r="E123" i="1"/>
  <c r="D123" i="1"/>
  <c r="K122" i="1"/>
  <c r="J122" i="1"/>
  <c r="F122" i="1"/>
  <c r="E122" i="1"/>
  <c r="D122" i="1"/>
  <c r="AD122" i="1" s="1"/>
  <c r="B122" i="1"/>
  <c r="A122" i="1"/>
  <c r="N121" i="1"/>
  <c r="I121" i="1"/>
  <c r="F121" i="1"/>
  <c r="E121" i="1"/>
  <c r="D121" i="1"/>
  <c r="AD121" i="1" s="1"/>
  <c r="B121" i="1"/>
  <c r="A121" i="1"/>
  <c r="E120" i="1"/>
  <c r="D120" i="1"/>
  <c r="L120" i="1" s="1"/>
  <c r="AG119" i="1"/>
  <c r="E119" i="1"/>
  <c r="D119" i="1"/>
  <c r="L119" i="1" s="1"/>
  <c r="J118" i="1"/>
  <c r="H118" i="1"/>
  <c r="E118" i="1"/>
  <c r="N117" i="1"/>
  <c r="K117" i="1"/>
  <c r="J117" i="1"/>
  <c r="G117" i="1"/>
  <c r="F117" i="1"/>
  <c r="E117" i="1"/>
  <c r="AG118" i="1" s="1"/>
  <c r="D117" i="1"/>
  <c r="AD117" i="1" s="1"/>
  <c r="C117" i="1"/>
  <c r="B117" i="1"/>
  <c r="A117" i="1"/>
  <c r="E116" i="1"/>
  <c r="D116" i="1"/>
  <c r="B116" i="1" s="1"/>
  <c r="E115" i="1"/>
  <c r="AG115" i="1" s="1"/>
  <c r="D115" i="1"/>
  <c r="K115" i="1" s="1"/>
  <c r="E114" i="1"/>
  <c r="D114" i="1"/>
  <c r="N113" i="1"/>
  <c r="K113" i="1"/>
  <c r="J113" i="1"/>
  <c r="I113" i="1"/>
  <c r="G113" i="1"/>
  <c r="F113" i="1"/>
  <c r="E113" i="1"/>
  <c r="AG113" i="1" s="1"/>
  <c r="AD113" i="1"/>
  <c r="C113" i="1"/>
  <c r="B113" i="1"/>
  <c r="A113" i="1"/>
  <c r="AD112" i="1"/>
  <c r="P112" i="1"/>
  <c r="I112" i="1"/>
  <c r="H112" i="1"/>
  <c r="E112" i="1"/>
  <c r="A112" i="1"/>
  <c r="AG111" i="1"/>
  <c r="AD111" i="1"/>
  <c r="P111" i="1"/>
  <c r="H111" i="1"/>
  <c r="G111" i="1"/>
  <c r="E111" i="1"/>
  <c r="C111" i="1"/>
  <c r="N110" i="1"/>
  <c r="K110" i="1"/>
  <c r="F110" i="1"/>
  <c r="E110" i="1"/>
  <c r="AG110" i="1" s="1"/>
  <c r="D110" i="1"/>
  <c r="J110" i="1" s="1"/>
  <c r="B110" i="1"/>
  <c r="E109" i="1"/>
  <c r="D109" i="1"/>
  <c r="E108" i="1"/>
  <c r="AG108" i="1" s="1"/>
  <c r="D108" i="1"/>
  <c r="K107" i="1"/>
  <c r="H107" i="1"/>
  <c r="E107" i="1"/>
  <c r="AG107" i="1" s="1"/>
  <c r="D107" i="1"/>
  <c r="AD107" i="1" s="1"/>
  <c r="C107" i="1"/>
  <c r="N106" i="1"/>
  <c r="K106" i="1"/>
  <c r="G106" i="1"/>
  <c r="F106" i="1"/>
  <c r="E106" i="1"/>
  <c r="D106" i="1"/>
  <c r="J106" i="1" s="1"/>
  <c r="C106" i="1"/>
  <c r="B106" i="1"/>
  <c r="E105" i="1"/>
  <c r="D105" i="1"/>
  <c r="A105" i="1"/>
  <c r="P104" i="1"/>
  <c r="L104" i="1"/>
  <c r="H104" i="1"/>
  <c r="F104" i="1"/>
  <c r="E104" i="1"/>
  <c r="AG104" i="1" s="1"/>
  <c r="D104" i="1"/>
  <c r="J104" i="1" s="1"/>
  <c r="B104" i="1"/>
  <c r="A104" i="1"/>
  <c r="E103" i="1"/>
  <c r="D103" i="1"/>
  <c r="E102" i="1"/>
  <c r="AG103" i="1" s="1"/>
  <c r="D102" i="1"/>
  <c r="H102" i="1" s="1"/>
  <c r="E101" i="1"/>
  <c r="AG102" i="1" s="1"/>
  <c r="D101" i="1"/>
  <c r="A101" i="1"/>
  <c r="I100" i="1"/>
  <c r="E100" i="1"/>
  <c r="D100" i="1"/>
  <c r="B100" i="1"/>
  <c r="K99" i="1"/>
  <c r="E99" i="1"/>
  <c r="AG99" i="1" s="1"/>
  <c r="D99" i="1"/>
  <c r="AG98" i="1"/>
  <c r="P98" i="1"/>
  <c r="L98" i="1"/>
  <c r="G98" i="1"/>
  <c r="F98" i="1"/>
  <c r="E98" i="1"/>
  <c r="D98" i="1"/>
  <c r="K98" i="1" s="1"/>
  <c r="C98" i="1"/>
  <c r="B98" i="1"/>
  <c r="I97" i="1"/>
  <c r="G97" i="1"/>
  <c r="E97" i="1"/>
  <c r="D97" i="1"/>
  <c r="C97" i="1"/>
  <c r="A97" i="1"/>
  <c r="P96" i="1"/>
  <c r="L96" i="1"/>
  <c r="J96" i="1"/>
  <c r="H96" i="1"/>
  <c r="F96" i="1"/>
  <c r="E96" i="1"/>
  <c r="B96" i="1"/>
  <c r="A96" i="1"/>
  <c r="AD95" i="1"/>
  <c r="L95" i="1"/>
  <c r="H95" i="1"/>
  <c r="G95" i="1"/>
  <c r="E95" i="1"/>
  <c r="AG95" i="1" s="1"/>
  <c r="C95" i="1"/>
  <c r="A95" i="1"/>
  <c r="E94" i="1"/>
  <c r="J93" i="1"/>
  <c r="I93" i="1"/>
  <c r="E93" i="1"/>
  <c r="AG94" i="1" s="1"/>
  <c r="D93" i="1"/>
  <c r="C93" i="1"/>
  <c r="H92" i="1"/>
  <c r="E92" i="1"/>
  <c r="D92" i="1"/>
  <c r="I92" i="1" s="1"/>
  <c r="E91" i="1"/>
  <c r="D91" i="1"/>
  <c r="I91" i="1" s="1"/>
  <c r="E90" i="1"/>
  <c r="AG90" i="1" s="1"/>
  <c r="D90" i="1"/>
  <c r="J89" i="1"/>
  <c r="G89" i="1"/>
  <c r="E89" i="1"/>
  <c r="D89" i="1"/>
  <c r="C89" i="1"/>
  <c r="J88" i="1"/>
  <c r="E88" i="1"/>
  <c r="D88" i="1"/>
  <c r="B88" i="1"/>
  <c r="AD87" i="1"/>
  <c r="I87" i="1"/>
  <c r="H87" i="1"/>
  <c r="E87" i="1"/>
  <c r="AG87" i="1" s="1"/>
  <c r="D87" i="1"/>
  <c r="P87" i="1" s="1"/>
  <c r="A87" i="1"/>
  <c r="AG86" i="1"/>
  <c r="H86" i="1"/>
  <c r="G86" i="1"/>
  <c r="E86" i="1"/>
  <c r="D86" i="1"/>
  <c r="P86" i="1" s="1"/>
  <c r="C86" i="1"/>
  <c r="N85" i="1"/>
  <c r="K85" i="1"/>
  <c r="J85" i="1"/>
  <c r="G85" i="1"/>
  <c r="F85" i="1"/>
  <c r="E85" i="1"/>
  <c r="C85" i="1"/>
  <c r="B85" i="1"/>
  <c r="N84" i="1"/>
  <c r="I84" i="1"/>
  <c r="G84" i="1"/>
  <c r="E84" i="1"/>
  <c r="D84" i="1"/>
  <c r="C84" i="1"/>
  <c r="A84" i="1"/>
  <c r="P83" i="1"/>
  <c r="E83" i="1"/>
  <c r="D83" i="1"/>
  <c r="AG82" i="1"/>
  <c r="E82" i="1"/>
  <c r="D82" i="1"/>
  <c r="AG81" i="1"/>
  <c r="G81" i="1"/>
  <c r="F81" i="1"/>
  <c r="E81" i="1"/>
  <c r="D81" i="1"/>
  <c r="K81" i="1" s="1"/>
  <c r="C81" i="1"/>
  <c r="B81" i="1"/>
  <c r="I80" i="1"/>
  <c r="F80" i="1"/>
  <c r="E80" i="1"/>
  <c r="D80" i="1"/>
  <c r="B80" i="1"/>
  <c r="A80" i="1"/>
  <c r="E79" i="1"/>
  <c r="AG79" i="1" s="1"/>
  <c r="D79" i="1"/>
  <c r="P78" i="1"/>
  <c r="H78" i="1"/>
  <c r="E78" i="1"/>
  <c r="AG78" i="1" s="1"/>
  <c r="D78" i="1"/>
  <c r="AD78" i="1" s="1"/>
  <c r="C78" i="1"/>
  <c r="N77" i="1"/>
  <c r="J77" i="1"/>
  <c r="E77" i="1"/>
  <c r="D77" i="1"/>
  <c r="K76" i="1"/>
  <c r="J76" i="1"/>
  <c r="E76" i="1"/>
  <c r="D76" i="1"/>
  <c r="E75" i="1"/>
  <c r="AG75" i="1" s="1"/>
  <c r="D75" i="1"/>
  <c r="E74" i="1"/>
  <c r="AG74" i="1" s="1"/>
  <c r="N73" i="1"/>
  <c r="K73" i="1"/>
  <c r="J73" i="1"/>
  <c r="G73" i="1"/>
  <c r="F73" i="1"/>
  <c r="E73" i="1"/>
  <c r="C73" i="1"/>
  <c r="B73" i="1"/>
  <c r="J72" i="1"/>
  <c r="G72" i="1"/>
  <c r="E72" i="1"/>
  <c r="D72" i="1"/>
  <c r="A72" i="1"/>
  <c r="AD71" i="1"/>
  <c r="E71" i="1"/>
  <c r="AG71" i="1" s="1"/>
  <c r="D71" i="1"/>
  <c r="AG70" i="1"/>
  <c r="AD70" i="1"/>
  <c r="P70" i="1"/>
  <c r="H70" i="1"/>
  <c r="G70" i="1"/>
  <c r="E70" i="1"/>
  <c r="D70" i="1"/>
  <c r="L70" i="1" s="1"/>
  <c r="C70" i="1"/>
  <c r="AG69" i="1"/>
  <c r="G69" i="1"/>
  <c r="F69" i="1"/>
  <c r="E69" i="1"/>
  <c r="D69" i="1"/>
  <c r="C69" i="1"/>
  <c r="B69" i="1"/>
  <c r="N68" i="1"/>
  <c r="K68" i="1"/>
  <c r="J68" i="1"/>
  <c r="G68" i="1"/>
  <c r="F68" i="1"/>
  <c r="E68" i="1"/>
  <c r="AG68" i="1" s="1"/>
  <c r="D68" i="1"/>
  <c r="AD68" i="1" s="1"/>
  <c r="C68" i="1"/>
  <c r="B68" i="1"/>
  <c r="A68" i="1"/>
  <c r="E67" i="1"/>
  <c r="D67" i="1"/>
  <c r="AD66" i="1"/>
  <c r="P66" i="1"/>
  <c r="L66" i="1"/>
  <c r="K66" i="1"/>
  <c r="H66" i="1"/>
  <c r="G66" i="1"/>
  <c r="E66" i="1"/>
  <c r="C66" i="1"/>
  <c r="A66" i="1"/>
  <c r="G65" i="1"/>
  <c r="E65" i="1"/>
  <c r="AG65" i="1" s="1"/>
  <c r="D65" i="1"/>
  <c r="N64" i="1"/>
  <c r="K64" i="1"/>
  <c r="J64" i="1"/>
  <c r="I64" i="1"/>
  <c r="G64" i="1"/>
  <c r="F64" i="1"/>
  <c r="E64" i="1"/>
  <c r="AG64" i="1" s="1"/>
  <c r="AD64" i="1"/>
  <c r="C64" i="1"/>
  <c r="B64" i="1"/>
  <c r="A64" i="1"/>
  <c r="H63" i="1"/>
  <c r="F63" i="1"/>
  <c r="E63" i="1"/>
  <c r="D63" i="1"/>
  <c r="L63" i="1" s="1"/>
  <c r="B63" i="1"/>
  <c r="A63" i="1"/>
  <c r="AD62" i="1"/>
  <c r="E62" i="1"/>
  <c r="AG62" i="1" s="1"/>
  <c r="D62" i="1"/>
  <c r="H62" i="1" s="1"/>
  <c r="C62" i="1"/>
  <c r="P61" i="1"/>
  <c r="L61" i="1"/>
  <c r="K61" i="1"/>
  <c r="J61" i="1"/>
  <c r="G61" i="1"/>
  <c r="F61" i="1"/>
  <c r="E61" i="1"/>
  <c r="C61" i="1"/>
  <c r="B61" i="1"/>
  <c r="N60" i="1"/>
  <c r="K60" i="1"/>
  <c r="J60" i="1"/>
  <c r="I60" i="1"/>
  <c r="G60" i="1"/>
  <c r="F60" i="1"/>
  <c r="E60" i="1"/>
  <c r="AD60" i="1"/>
  <c r="C60" i="1"/>
  <c r="B60" i="1"/>
  <c r="A60" i="1"/>
  <c r="AD59" i="1"/>
  <c r="E59" i="1"/>
  <c r="AG60" i="1" s="1"/>
  <c r="D59" i="1"/>
  <c r="AD58" i="1"/>
  <c r="K58" i="1"/>
  <c r="H58" i="1"/>
  <c r="E58" i="1"/>
  <c r="AG58" i="1" s="1"/>
  <c r="D58" i="1"/>
  <c r="C58" i="1"/>
  <c r="AG57" i="1"/>
  <c r="E57" i="1"/>
  <c r="D57" i="1"/>
  <c r="G57" i="1" s="1"/>
  <c r="C57" i="1"/>
  <c r="I56" i="1"/>
  <c r="G56" i="1"/>
  <c r="E56" i="1"/>
  <c r="D56" i="1"/>
  <c r="C56" i="1"/>
  <c r="A56" i="1"/>
  <c r="H55" i="1"/>
  <c r="E55" i="1"/>
  <c r="D55" i="1"/>
  <c r="AD54" i="1"/>
  <c r="H54" i="1"/>
  <c r="E54" i="1"/>
  <c r="D54" i="1"/>
  <c r="C54" i="1"/>
  <c r="AG53" i="1"/>
  <c r="J53" i="1"/>
  <c r="G53" i="1"/>
  <c r="E53" i="1"/>
  <c r="D53" i="1"/>
  <c r="C53" i="1"/>
  <c r="AG52" i="1"/>
  <c r="G52" i="1"/>
  <c r="E52" i="1"/>
  <c r="D52" i="1"/>
  <c r="C52" i="1"/>
  <c r="E51" i="1"/>
  <c r="AD50" i="1"/>
  <c r="P50" i="1"/>
  <c r="H50" i="1"/>
  <c r="G50" i="1"/>
  <c r="E50" i="1"/>
  <c r="D50" i="1"/>
  <c r="L50" i="1" s="1"/>
  <c r="C50" i="1"/>
  <c r="A50" i="1"/>
  <c r="L49" i="1"/>
  <c r="G49" i="1"/>
  <c r="E49" i="1"/>
  <c r="AG49" i="1" s="1"/>
  <c r="D49" i="1"/>
  <c r="C49" i="1"/>
  <c r="G48" i="1"/>
  <c r="E48" i="1"/>
  <c r="D48" i="1"/>
  <c r="C48" i="1"/>
  <c r="H47" i="1"/>
  <c r="F47" i="1"/>
  <c r="E47" i="1"/>
  <c r="D47" i="1"/>
  <c r="L47" i="1" s="1"/>
  <c r="B47" i="1"/>
  <c r="A47" i="1"/>
  <c r="E46" i="1"/>
  <c r="AG46" i="1" s="1"/>
  <c r="D46" i="1"/>
  <c r="AG45" i="1"/>
  <c r="P45" i="1"/>
  <c r="L45" i="1"/>
  <c r="K45" i="1"/>
  <c r="J45" i="1"/>
  <c r="G45" i="1"/>
  <c r="F45" i="1"/>
  <c r="E45" i="1"/>
  <c r="C45" i="1"/>
  <c r="B45" i="1"/>
  <c r="E44" i="1"/>
  <c r="AG44" i="1" s="1"/>
  <c r="D44" i="1"/>
  <c r="AD43" i="1"/>
  <c r="N43" i="1"/>
  <c r="I43" i="1"/>
  <c r="E43" i="1"/>
  <c r="E42" i="1"/>
  <c r="AG42" i="1" s="1"/>
  <c r="D42" i="1"/>
  <c r="AD41" i="1"/>
  <c r="N41" i="1"/>
  <c r="G41" i="1"/>
  <c r="F41" i="1"/>
  <c r="E41" i="1"/>
  <c r="D41" i="1"/>
  <c r="K41" i="1" s="1"/>
  <c r="C41" i="1"/>
  <c r="B41" i="1"/>
  <c r="K40" i="1"/>
  <c r="I40" i="1"/>
  <c r="F40" i="1"/>
  <c r="E40" i="1"/>
  <c r="AG40" i="1" s="1"/>
  <c r="D40" i="1"/>
  <c r="B40" i="1"/>
  <c r="A40" i="1"/>
  <c r="AD39" i="1"/>
  <c r="L39" i="1"/>
  <c r="E39" i="1"/>
  <c r="AG39" i="1" s="1"/>
  <c r="AG38" i="1"/>
  <c r="K38" i="1"/>
  <c r="E38" i="1"/>
  <c r="D38" i="1"/>
  <c r="G38" i="1" s="1"/>
  <c r="C38" i="1"/>
  <c r="N37" i="1"/>
  <c r="K37" i="1"/>
  <c r="J37" i="1"/>
  <c r="G37" i="1"/>
  <c r="F37" i="1"/>
  <c r="E37" i="1"/>
  <c r="C37" i="1"/>
  <c r="B37" i="1"/>
  <c r="K36" i="1"/>
  <c r="I36" i="1"/>
  <c r="F36" i="1"/>
  <c r="E36" i="1"/>
  <c r="D36" i="1"/>
  <c r="B36" i="1"/>
  <c r="A36" i="1"/>
  <c r="H35" i="1"/>
  <c r="E35" i="1"/>
  <c r="D35" i="1"/>
  <c r="AD35" i="1" s="1"/>
  <c r="AG34" i="1"/>
  <c r="K34" i="1"/>
  <c r="E34" i="1"/>
  <c r="D34" i="1"/>
  <c r="G34" i="1" s="1"/>
  <c r="C34" i="1"/>
  <c r="N33" i="1"/>
  <c r="K33" i="1"/>
  <c r="J33" i="1"/>
  <c r="G33" i="1"/>
  <c r="F33" i="1"/>
  <c r="E33" i="1"/>
  <c r="C33" i="1"/>
  <c r="B33" i="1"/>
  <c r="K32" i="1"/>
  <c r="I32" i="1"/>
  <c r="F32" i="1"/>
  <c r="E32" i="1"/>
  <c r="D32" i="1"/>
  <c r="B32" i="1"/>
  <c r="A32" i="1"/>
  <c r="AD31" i="1"/>
  <c r="E31" i="1"/>
  <c r="D31" i="1"/>
  <c r="L31" i="1" s="1"/>
  <c r="G30" i="1"/>
  <c r="E30" i="1"/>
  <c r="D30" i="1"/>
  <c r="E29" i="1"/>
  <c r="AG30" i="1" s="1"/>
  <c r="D29" i="1"/>
  <c r="N28" i="1"/>
  <c r="K28" i="1"/>
  <c r="J28" i="1"/>
  <c r="I28" i="1"/>
  <c r="G28" i="1"/>
  <c r="F28" i="1"/>
  <c r="E28" i="1"/>
  <c r="AD28" i="1"/>
  <c r="C28" i="1"/>
  <c r="B28" i="1"/>
  <c r="A28" i="1"/>
  <c r="AD27" i="1"/>
  <c r="P27" i="1"/>
  <c r="I27" i="1"/>
  <c r="H27" i="1"/>
  <c r="E27" i="1"/>
  <c r="A27" i="1"/>
  <c r="AG26" i="1"/>
  <c r="AD26" i="1"/>
  <c r="P26" i="1"/>
  <c r="L26" i="1"/>
  <c r="H26" i="1"/>
  <c r="G26" i="1"/>
  <c r="E26" i="1"/>
  <c r="C26" i="1"/>
  <c r="N25" i="1"/>
  <c r="K25" i="1"/>
  <c r="J25" i="1"/>
  <c r="G25" i="1"/>
  <c r="F25" i="1"/>
  <c r="E25" i="1"/>
  <c r="C25" i="1"/>
  <c r="B25" i="1"/>
  <c r="K24" i="1"/>
  <c r="I24" i="1"/>
  <c r="F24" i="1"/>
  <c r="E24" i="1"/>
  <c r="AG24" i="1" s="1"/>
  <c r="D24" i="1"/>
  <c r="B24" i="1"/>
  <c r="A24" i="1"/>
  <c r="AD23" i="1"/>
  <c r="I23" i="1"/>
  <c r="E23" i="1"/>
  <c r="A23" i="1"/>
  <c r="P22" i="1"/>
  <c r="H22" i="1"/>
  <c r="E22" i="1"/>
  <c r="D22" i="1"/>
  <c r="AD22" i="1" s="1"/>
  <c r="C22" i="1"/>
  <c r="P21" i="1"/>
  <c r="K21" i="1"/>
  <c r="G21" i="1"/>
  <c r="F21" i="1"/>
  <c r="E21" i="1"/>
  <c r="AG21" i="1" s="1"/>
  <c r="D21" i="1"/>
  <c r="L21" i="1" s="1"/>
  <c r="C21" i="1"/>
  <c r="B21" i="1"/>
  <c r="N20" i="1"/>
  <c r="G20" i="1"/>
  <c r="E20" i="1"/>
  <c r="D20" i="1"/>
  <c r="AD20" i="1" s="1"/>
  <c r="C20" i="1"/>
  <c r="P19" i="1"/>
  <c r="L19" i="1"/>
  <c r="J19" i="1"/>
  <c r="F19" i="1"/>
  <c r="E19" i="1"/>
  <c r="A19" i="1"/>
  <c r="AD18" i="1"/>
  <c r="P18" i="1"/>
  <c r="L18" i="1"/>
  <c r="H18" i="1"/>
  <c r="G18" i="1"/>
  <c r="E18" i="1"/>
  <c r="AG18" i="1" s="1"/>
  <c r="D18" i="1"/>
  <c r="K18" i="1" s="1"/>
  <c r="C18" i="1"/>
  <c r="A18" i="1"/>
  <c r="E17" i="1"/>
  <c r="D17" i="1"/>
  <c r="N16" i="1"/>
  <c r="K16" i="1"/>
  <c r="J16" i="1"/>
  <c r="I16" i="1"/>
  <c r="G16" i="1"/>
  <c r="F16" i="1"/>
  <c r="E16" i="1"/>
  <c r="AG17" i="1" s="1"/>
  <c r="AD16" i="1"/>
  <c r="C16" i="1"/>
  <c r="B16" i="1"/>
  <c r="A16" i="1"/>
  <c r="E15" i="1"/>
  <c r="D15" i="1"/>
  <c r="H15" i="1" s="1"/>
  <c r="B15" i="1"/>
  <c r="E14" i="1"/>
  <c r="D14" i="1"/>
  <c r="P13" i="1"/>
  <c r="G13" i="1"/>
  <c r="E13" i="1"/>
  <c r="D13" i="1"/>
  <c r="L13" i="1" s="1"/>
  <c r="C13" i="1"/>
  <c r="N12" i="1"/>
  <c r="K12" i="1"/>
  <c r="J12" i="1"/>
  <c r="G12" i="1"/>
  <c r="F12" i="1"/>
  <c r="E12" i="1"/>
  <c r="AG13" i="1" s="1"/>
  <c r="D12" i="1"/>
  <c r="AD12" i="1" s="1"/>
  <c r="C12" i="1"/>
  <c r="B12" i="1"/>
  <c r="A12" i="1"/>
  <c r="J11" i="1"/>
  <c r="F11" i="1"/>
  <c r="E11" i="1"/>
  <c r="D11" i="1"/>
  <c r="P11" i="1" s="1"/>
  <c r="A11" i="1"/>
  <c r="AG10" i="1"/>
  <c r="E10" i="1"/>
  <c r="D10" i="1"/>
  <c r="AD10" i="1" s="1"/>
  <c r="E9" i="1"/>
  <c r="L8" i="1"/>
  <c r="K8" i="1"/>
  <c r="J8" i="1"/>
  <c r="I8" i="1"/>
  <c r="H8" i="1"/>
  <c r="G8" i="1"/>
  <c r="F8" i="1"/>
  <c r="E8" i="1"/>
  <c r="AG9" i="1" s="1"/>
  <c r="D8" i="1"/>
  <c r="C8" i="1"/>
  <c r="B8" i="1"/>
  <c r="A8" i="1"/>
  <c r="AG22" i="1" l="1"/>
  <c r="G29" i="1"/>
  <c r="C29" i="1"/>
  <c r="K29" i="1"/>
  <c r="P42" i="1"/>
  <c r="G42" i="1"/>
  <c r="A42" i="1"/>
  <c r="L42" i="1"/>
  <c r="AD44" i="1"/>
  <c r="N44" i="1"/>
  <c r="G44" i="1"/>
  <c r="C44" i="1"/>
  <c r="J44" i="1"/>
  <c r="J13" i="1"/>
  <c r="AG19" i="1"/>
  <c r="AD42" i="1"/>
  <c r="K44" i="1"/>
  <c r="AD46" i="1"/>
  <c r="C46" i="1"/>
  <c r="AD48" i="1"/>
  <c r="J48" i="1"/>
  <c r="A48" i="1"/>
  <c r="I48" i="1"/>
  <c r="AD52" i="1"/>
  <c r="J52" i="1"/>
  <c r="A52" i="1"/>
  <c r="I52" i="1"/>
  <c r="I71" i="1"/>
  <c r="A71" i="1"/>
  <c r="H71" i="1"/>
  <c r="AD88" i="1"/>
  <c r="N88" i="1"/>
  <c r="G88" i="1"/>
  <c r="C88" i="1"/>
  <c r="F88" i="1"/>
  <c r="A88" i="1"/>
  <c r="K88" i="1"/>
  <c r="AD101" i="1"/>
  <c r="N101" i="1"/>
  <c r="G101" i="1"/>
  <c r="C101" i="1"/>
  <c r="K101" i="1"/>
  <c r="F101" i="1"/>
  <c r="B101" i="1"/>
  <c r="I101" i="1"/>
  <c r="AD105" i="1"/>
  <c r="N105" i="1"/>
  <c r="G105" i="1"/>
  <c r="C105" i="1"/>
  <c r="K105" i="1"/>
  <c r="F105" i="1"/>
  <c r="B105" i="1"/>
  <c r="I105" i="1"/>
  <c r="AG134" i="1"/>
  <c r="AG133" i="1"/>
  <c r="AG41" i="1"/>
  <c r="H42" i="1"/>
  <c r="A44" i="1"/>
  <c r="F44" i="1"/>
  <c r="K48" i="1"/>
  <c r="K52" i="1"/>
  <c r="L53" i="1"/>
  <c r="F53" i="1"/>
  <c r="B53" i="1"/>
  <c r="K53" i="1"/>
  <c r="F55" i="1"/>
  <c r="A55" i="1"/>
  <c r="L55" i="1"/>
  <c r="B55" i="1"/>
  <c r="AD72" i="1"/>
  <c r="K72" i="1"/>
  <c r="F72" i="1"/>
  <c r="B72" i="1"/>
  <c r="I72" i="1"/>
  <c r="C72" i="1"/>
  <c r="N72" i="1"/>
  <c r="AD76" i="1"/>
  <c r="N76" i="1"/>
  <c r="G76" i="1"/>
  <c r="C76" i="1"/>
  <c r="I76" i="1"/>
  <c r="B76" i="1"/>
  <c r="F76" i="1"/>
  <c r="A76" i="1"/>
  <c r="K77" i="1"/>
  <c r="G77" i="1"/>
  <c r="C77" i="1"/>
  <c r="F77" i="1"/>
  <c r="B77" i="1"/>
  <c r="AD83" i="1"/>
  <c r="H83" i="1"/>
  <c r="K89" i="1"/>
  <c r="F89" i="1"/>
  <c r="B89" i="1"/>
  <c r="N89" i="1"/>
  <c r="AD93" i="1"/>
  <c r="K93" i="1"/>
  <c r="F93" i="1"/>
  <c r="B93" i="1"/>
  <c r="G93" i="1"/>
  <c r="A93" i="1"/>
  <c r="N93" i="1"/>
  <c r="G103" i="1"/>
  <c r="A103" i="1"/>
  <c r="AD103" i="1"/>
  <c r="L103" i="1"/>
  <c r="C103" i="1"/>
  <c r="H103" i="1"/>
  <c r="K10" i="1"/>
  <c r="I79" i="1"/>
  <c r="AD79" i="1"/>
  <c r="L10" i="1"/>
  <c r="I20" i="1"/>
  <c r="AG25" i="1"/>
  <c r="N29" i="1"/>
  <c r="A10" i="1"/>
  <c r="G10" i="1"/>
  <c r="P10" i="1"/>
  <c r="L11" i="1"/>
  <c r="K13" i="1"/>
  <c r="A20" i="1"/>
  <c r="J20" i="1"/>
  <c r="AG23" i="1"/>
  <c r="F29" i="1"/>
  <c r="K30" i="1"/>
  <c r="C30" i="1"/>
  <c r="C10" i="1"/>
  <c r="H10" i="1"/>
  <c r="AG11" i="1"/>
  <c r="I12" i="1"/>
  <c r="B13" i="1"/>
  <c r="F13" i="1"/>
  <c r="AG14" i="1"/>
  <c r="B20" i="1"/>
  <c r="F20" i="1"/>
  <c r="K20" i="1"/>
  <c r="J21" i="1"/>
  <c r="AD24" i="1"/>
  <c r="N24" i="1"/>
  <c r="G24" i="1"/>
  <c r="C24" i="1"/>
  <c r="J24" i="1"/>
  <c r="AG27" i="1"/>
  <c r="B29" i="1"/>
  <c r="J29" i="1"/>
  <c r="AG31" i="1"/>
  <c r="AD32" i="1"/>
  <c r="N32" i="1"/>
  <c r="G32" i="1"/>
  <c r="C32" i="1"/>
  <c r="J32" i="1"/>
  <c r="AD36" i="1"/>
  <c r="N36" i="1"/>
  <c r="G36" i="1"/>
  <c r="C36" i="1"/>
  <c r="J36" i="1"/>
  <c r="AD40" i="1"/>
  <c r="N40" i="1"/>
  <c r="G40" i="1"/>
  <c r="C40" i="1"/>
  <c r="J40" i="1"/>
  <c r="J41" i="1"/>
  <c r="C42" i="1"/>
  <c r="K42" i="1"/>
  <c r="B44" i="1"/>
  <c r="I44" i="1"/>
  <c r="H46" i="1"/>
  <c r="B48" i="1"/>
  <c r="F48" i="1"/>
  <c r="N48" i="1"/>
  <c r="K50" i="1"/>
  <c r="B52" i="1"/>
  <c r="F52" i="1"/>
  <c r="N52" i="1"/>
  <c r="P53" i="1"/>
  <c r="AG54" i="1"/>
  <c r="AD56" i="1"/>
  <c r="K56" i="1"/>
  <c r="F56" i="1"/>
  <c r="B56" i="1"/>
  <c r="N56" i="1"/>
  <c r="J56" i="1"/>
  <c r="L57" i="1"/>
  <c r="I59" i="1"/>
  <c r="N59" i="1"/>
  <c r="K69" i="1"/>
  <c r="N69" i="1"/>
  <c r="J69" i="1"/>
  <c r="P71" i="1"/>
  <c r="A79" i="1"/>
  <c r="AD82" i="1"/>
  <c r="G82" i="1"/>
  <c r="I88" i="1"/>
  <c r="J101" i="1"/>
  <c r="J105" i="1"/>
  <c r="AD109" i="1"/>
  <c r="N109" i="1"/>
  <c r="G109" i="1"/>
  <c r="C109" i="1"/>
  <c r="K109" i="1"/>
  <c r="F109" i="1"/>
  <c r="B109" i="1"/>
  <c r="J109" i="1"/>
  <c r="A109" i="1"/>
  <c r="I109" i="1"/>
  <c r="G114" i="1"/>
  <c r="C114" i="1"/>
  <c r="P114" i="1"/>
  <c r="F114" i="1"/>
  <c r="B114" i="1"/>
  <c r="L114" i="1"/>
  <c r="K114" i="1"/>
  <c r="AD80" i="1"/>
  <c r="N80" i="1"/>
  <c r="G80" i="1"/>
  <c r="C80" i="1"/>
  <c r="J80" i="1"/>
  <c r="J81" i="1"/>
  <c r="L86" i="1"/>
  <c r="AG91" i="1"/>
  <c r="AG96" i="1"/>
  <c r="AD97" i="1"/>
  <c r="K97" i="1"/>
  <c r="F97" i="1"/>
  <c r="B97" i="1"/>
  <c r="J97" i="1"/>
  <c r="AG28" i="1"/>
  <c r="AG35" i="1"/>
  <c r="AG48" i="1"/>
  <c r="AG50" i="1"/>
  <c r="AG56" i="1"/>
  <c r="P58" i="1"/>
  <c r="G58" i="1"/>
  <c r="A58" i="1"/>
  <c r="L58" i="1"/>
  <c r="AG61" i="1"/>
  <c r="L65" i="1"/>
  <c r="C65" i="1"/>
  <c r="K80" i="1"/>
  <c r="N81" i="1"/>
  <c r="AD84" i="1"/>
  <c r="K84" i="1"/>
  <c r="F84" i="1"/>
  <c r="B84" i="1"/>
  <c r="J84" i="1"/>
  <c r="AD86" i="1"/>
  <c r="AG97" i="1"/>
  <c r="N97" i="1"/>
  <c r="AG135" i="1"/>
  <c r="AG66" i="1"/>
  <c r="I68" i="1"/>
  <c r="AG83" i="1"/>
  <c r="C110" i="1"/>
  <c r="G110" i="1"/>
  <c r="I116" i="1"/>
  <c r="I117" i="1"/>
  <c r="AG120" i="1"/>
  <c r="J121" i="1"/>
  <c r="C122" i="1"/>
  <c r="G122" i="1"/>
  <c r="N122" i="1"/>
  <c r="A124" i="1"/>
  <c r="L124" i="1"/>
  <c r="C126" i="1"/>
  <c r="G126" i="1"/>
  <c r="N126" i="1"/>
  <c r="AG144" i="1"/>
  <c r="AG112" i="1"/>
  <c r="I122" i="1"/>
  <c r="I126" i="1"/>
  <c r="AG136" i="1"/>
  <c r="AG124" i="1"/>
  <c r="AG128" i="1"/>
  <c r="AG149" i="1"/>
  <c r="I9" i="1"/>
  <c r="A9" i="1"/>
  <c r="H9" i="1"/>
  <c r="N9" i="1"/>
  <c r="AD9" i="1"/>
  <c r="N14" i="1"/>
  <c r="J14" i="1"/>
  <c r="F14" i="1"/>
  <c r="B14" i="1"/>
  <c r="I14" i="1"/>
  <c r="I17" i="1"/>
  <c r="A17" i="1"/>
  <c r="H17" i="1"/>
  <c r="N17" i="1"/>
  <c r="AD17" i="1"/>
  <c r="K51" i="1"/>
  <c r="G51" i="1"/>
  <c r="C51" i="1"/>
  <c r="H51" i="1"/>
  <c r="B51" i="1"/>
  <c r="L51" i="1"/>
  <c r="F51" i="1"/>
  <c r="A51" i="1"/>
  <c r="P51" i="1"/>
  <c r="J51" i="1"/>
  <c r="K67" i="1"/>
  <c r="G67" i="1"/>
  <c r="C67" i="1"/>
  <c r="H67" i="1"/>
  <c r="B67" i="1"/>
  <c r="L67" i="1"/>
  <c r="F67" i="1"/>
  <c r="A67" i="1"/>
  <c r="P67" i="1"/>
  <c r="J67" i="1"/>
  <c r="K75" i="1"/>
  <c r="G75" i="1"/>
  <c r="C75" i="1"/>
  <c r="N75" i="1"/>
  <c r="J75" i="1"/>
  <c r="F75" i="1"/>
  <c r="B75" i="1"/>
  <c r="AD75" i="1"/>
  <c r="I75" i="1"/>
  <c r="A75" i="1"/>
  <c r="P75" i="1"/>
  <c r="H75" i="1"/>
  <c r="J90" i="1"/>
  <c r="F90" i="1"/>
  <c r="B90" i="1"/>
  <c r="AD90" i="1"/>
  <c r="N90" i="1"/>
  <c r="I90" i="1"/>
  <c r="A90" i="1"/>
  <c r="H90" i="1"/>
  <c r="C90" i="1"/>
  <c r="P90" i="1"/>
  <c r="G90" i="1"/>
  <c r="L90" i="1"/>
  <c r="K108" i="1"/>
  <c r="G108" i="1"/>
  <c r="C108" i="1"/>
  <c r="N108" i="1"/>
  <c r="J108" i="1"/>
  <c r="F108" i="1"/>
  <c r="B108" i="1"/>
  <c r="P108" i="1"/>
  <c r="H108" i="1"/>
  <c r="L108" i="1"/>
  <c r="A108" i="1"/>
  <c r="AD108" i="1"/>
  <c r="I108" i="1"/>
  <c r="AG150" i="1"/>
  <c r="AG8" i="1"/>
  <c r="J9" i="1"/>
  <c r="K14" i="1"/>
  <c r="P14" i="1"/>
  <c r="K15" i="1"/>
  <c r="G15" i="1"/>
  <c r="C15" i="1"/>
  <c r="I15" i="1"/>
  <c r="N15" i="1"/>
  <c r="AD15" i="1"/>
  <c r="AG16" i="1"/>
  <c r="J17" i="1"/>
  <c r="N22" i="1"/>
  <c r="J22" i="1"/>
  <c r="F22" i="1"/>
  <c r="B22" i="1"/>
  <c r="I22" i="1"/>
  <c r="A22" i="1"/>
  <c r="K22" i="1"/>
  <c r="K23" i="1"/>
  <c r="G23" i="1"/>
  <c r="C23" i="1"/>
  <c r="N23" i="1"/>
  <c r="J23" i="1"/>
  <c r="F23" i="1"/>
  <c r="B23" i="1"/>
  <c r="L23" i="1"/>
  <c r="AG29" i="1"/>
  <c r="K31" i="1"/>
  <c r="G31" i="1"/>
  <c r="C31" i="1"/>
  <c r="N31" i="1"/>
  <c r="J31" i="1"/>
  <c r="F31" i="1"/>
  <c r="B31" i="1"/>
  <c r="I31" i="1"/>
  <c r="A31" i="1"/>
  <c r="P31" i="1"/>
  <c r="AG36" i="1"/>
  <c r="AG37" i="1"/>
  <c r="K39" i="1"/>
  <c r="G39" i="1"/>
  <c r="C39" i="1"/>
  <c r="N39" i="1"/>
  <c r="J39" i="1"/>
  <c r="F39" i="1"/>
  <c r="B39" i="1"/>
  <c r="I39" i="1"/>
  <c r="A39" i="1"/>
  <c r="P39" i="1"/>
  <c r="AD51" i="1"/>
  <c r="AD67" i="1"/>
  <c r="N74" i="1"/>
  <c r="J74" i="1"/>
  <c r="F74" i="1"/>
  <c r="B74" i="1"/>
  <c r="I74" i="1"/>
  <c r="A74" i="1"/>
  <c r="AD74" i="1"/>
  <c r="P74" i="1"/>
  <c r="H74" i="1"/>
  <c r="C74" i="1"/>
  <c r="G74" i="1"/>
  <c r="L74" i="1"/>
  <c r="AG84" i="1"/>
  <c r="AG85" i="1"/>
  <c r="I94" i="1"/>
  <c r="A94" i="1"/>
  <c r="L94" i="1"/>
  <c r="G94" i="1"/>
  <c r="C94" i="1"/>
  <c r="P94" i="1"/>
  <c r="K94" i="1"/>
  <c r="F94" i="1"/>
  <c r="B94" i="1"/>
  <c r="J94" i="1"/>
  <c r="H94" i="1"/>
  <c r="AD94" i="1"/>
  <c r="AG114" i="1"/>
  <c r="N123" i="1"/>
  <c r="J123" i="1"/>
  <c r="F123" i="1"/>
  <c r="B123" i="1"/>
  <c r="I123" i="1"/>
  <c r="A123" i="1"/>
  <c r="G123" i="1"/>
  <c r="L123" i="1"/>
  <c r="K123" i="1"/>
  <c r="C123" i="1"/>
  <c r="AD123" i="1"/>
  <c r="H123" i="1"/>
  <c r="P123" i="1"/>
  <c r="B9" i="1"/>
  <c r="F9" i="1"/>
  <c r="K9" i="1"/>
  <c r="P9" i="1"/>
  <c r="N10" i="1"/>
  <c r="J10" i="1"/>
  <c r="F10" i="1"/>
  <c r="B10" i="1"/>
  <c r="I10" i="1"/>
  <c r="B11" i="1"/>
  <c r="H11" i="1"/>
  <c r="I13" i="1"/>
  <c r="A13" i="1"/>
  <c r="H13" i="1"/>
  <c r="N13" i="1"/>
  <c r="AD13" i="1"/>
  <c r="A14" i="1"/>
  <c r="G14" i="1"/>
  <c r="L14" i="1"/>
  <c r="AG15" i="1"/>
  <c r="J15" i="1"/>
  <c r="P15" i="1"/>
  <c r="B17" i="1"/>
  <c r="F17" i="1"/>
  <c r="K17" i="1"/>
  <c r="P17" i="1"/>
  <c r="N18" i="1"/>
  <c r="J18" i="1"/>
  <c r="F18" i="1"/>
  <c r="B18" i="1"/>
  <c r="I18" i="1"/>
  <c r="B19" i="1"/>
  <c r="H19" i="1"/>
  <c r="I21" i="1"/>
  <c r="A21" i="1"/>
  <c r="AD21" i="1"/>
  <c r="H21" i="1"/>
  <c r="N21" i="1"/>
  <c r="L22" i="1"/>
  <c r="N26" i="1"/>
  <c r="J26" i="1"/>
  <c r="F26" i="1"/>
  <c r="B26" i="1"/>
  <c r="I26" i="1"/>
  <c r="A26" i="1"/>
  <c r="K26" i="1"/>
  <c r="K27" i="1"/>
  <c r="G27" i="1"/>
  <c r="C27" i="1"/>
  <c r="N27" i="1"/>
  <c r="J27" i="1"/>
  <c r="F27" i="1"/>
  <c r="B27" i="1"/>
  <c r="L27" i="1"/>
  <c r="L35" i="1"/>
  <c r="K43" i="1"/>
  <c r="G43" i="1"/>
  <c r="C43" i="1"/>
  <c r="H43" i="1"/>
  <c r="B43" i="1"/>
  <c r="L43" i="1"/>
  <c r="F43" i="1"/>
  <c r="A43" i="1"/>
  <c r="P43" i="1"/>
  <c r="J43" i="1"/>
  <c r="I51" i="1"/>
  <c r="K59" i="1"/>
  <c r="G59" i="1"/>
  <c r="C59" i="1"/>
  <c r="H59" i="1"/>
  <c r="B59" i="1"/>
  <c r="L59" i="1"/>
  <c r="F59" i="1"/>
  <c r="A59" i="1"/>
  <c r="P59" i="1"/>
  <c r="J59" i="1"/>
  <c r="I67" i="1"/>
  <c r="L75" i="1"/>
  <c r="K90" i="1"/>
  <c r="C9" i="1"/>
  <c r="G9" i="1"/>
  <c r="L9" i="1"/>
  <c r="K11" i="1"/>
  <c r="G11" i="1"/>
  <c r="C11" i="1"/>
  <c r="I11" i="1"/>
  <c r="N11" i="1"/>
  <c r="AD11" i="1"/>
  <c r="AG12" i="1"/>
  <c r="C14" i="1"/>
  <c r="H14" i="1"/>
  <c r="AD14" i="1"/>
  <c r="A15" i="1"/>
  <c r="F15" i="1"/>
  <c r="L15" i="1"/>
  <c r="C17" i="1"/>
  <c r="G17" i="1"/>
  <c r="L17" i="1"/>
  <c r="K19" i="1"/>
  <c r="G19" i="1"/>
  <c r="C19" i="1"/>
  <c r="I19" i="1"/>
  <c r="N19" i="1"/>
  <c r="AD19" i="1"/>
  <c r="AG20" i="1"/>
  <c r="G22" i="1"/>
  <c r="H23" i="1"/>
  <c r="P23" i="1"/>
  <c r="H31" i="1"/>
  <c r="AG32" i="1"/>
  <c r="AG33" i="1"/>
  <c r="K35" i="1"/>
  <c r="G35" i="1"/>
  <c r="C35" i="1"/>
  <c r="N35" i="1"/>
  <c r="J35" i="1"/>
  <c r="F35" i="1"/>
  <c r="B35" i="1"/>
  <c r="I35" i="1"/>
  <c r="A35" i="1"/>
  <c r="P35" i="1"/>
  <c r="H39" i="1"/>
  <c r="N51" i="1"/>
  <c r="N67" i="1"/>
  <c r="K74" i="1"/>
  <c r="N94" i="1"/>
  <c r="H30" i="1"/>
  <c r="L30" i="1"/>
  <c r="P30" i="1"/>
  <c r="AD30" i="1"/>
  <c r="H34" i="1"/>
  <c r="L34" i="1"/>
  <c r="P34" i="1"/>
  <c r="AD34" i="1"/>
  <c r="H38" i="1"/>
  <c r="L38" i="1"/>
  <c r="P38" i="1"/>
  <c r="AD38" i="1"/>
  <c r="AG43" i="1"/>
  <c r="N46" i="1"/>
  <c r="J46" i="1"/>
  <c r="F46" i="1"/>
  <c r="B46" i="1"/>
  <c r="I46" i="1"/>
  <c r="I49" i="1"/>
  <c r="A49" i="1"/>
  <c r="H49" i="1"/>
  <c r="N49" i="1"/>
  <c r="AD49" i="1"/>
  <c r="AG51" i="1"/>
  <c r="N54" i="1"/>
  <c r="J54" i="1"/>
  <c r="F54" i="1"/>
  <c r="B54" i="1"/>
  <c r="I54" i="1"/>
  <c r="I57" i="1"/>
  <c r="A57" i="1"/>
  <c r="H57" i="1"/>
  <c r="N57" i="1"/>
  <c r="AD57" i="1"/>
  <c r="AG59" i="1"/>
  <c r="N62" i="1"/>
  <c r="J62" i="1"/>
  <c r="F62" i="1"/>
  <c r="B62" i="1"/>
  <c r="I62" i="1"/>
  <c r="I65" i="1"/>
  <c r="A65" i="1"/>
  <c r="H65" i="1"/>
  <c r="N65" i="1"/>
  <c r="AD65" i="1"/>
  <c r="AG67" i="1"/>
  <c r="AG72" i="1"/>
  <c r="N78" i="1"/>
  <c r="J78" i="1"/>
  <c r="F78" i="1"/>
  <c r="B78" i="1"/>
  <c r="I78" i="1"/>
  <c r="A78" i="1"/>
  <c r="K78" i="1"/>
  <c r="K79" i="1"/>
  <c r="G79" i="1"/>
  <c r="C79" i="1"/>
  <c r="N79" i="1"/>
  <c r="J79" i="1"/>
  <c r="F79" i="1"/>
  <c r="B79" i="1"/>
  <c r="L79" i="1"/>
  <c r="C82" i="1"/>
  <c r="H82" i="1"/>
  <c r="P82" i="1"/>
  <c r="A83" i="1"/>
  <c r="I83" i="1"/>
  <c r="AG88" i="1"/>
  <c r="K91" i="1"/>
  <c r="B92" i="1"/>
  <c r="N99" i="1"/>
  <c r="J99" i="1"/>
  <c r="F99" i="1"/>
  <c r="B99" i="1"/>
  <c r="AD99" i="1"/>
  <c r="H99" i="1"/>
  <c r="C99" i="1"/>
  <c r="L99" i="1"/>
  <c r="G99" i="1"/>
  <c r="A99" i="1"/>
  <c r="K100" i="1"/>
  <c r="G100" i="1"/>
  <c r="C100" i="1"/>
  <c r="L100" i="1"/>
  <c r="F100" i="1"/>
  <c r="A100" i="1"/>
  <c r="P100" i="1"/>
  <c r="J100" i="1"/>
  <c r="N107" i="1"/>
  <c r="J107" i="1"/>
  <c r="F107" i="1"/>
  <c r="B107" i="1"/>
  <c r="I107" i="1"/>
  <c r="A107" i="1"/>
  <c r="G107" i="1"/>
  <c r="L107" i="1"/>
  <c r="P107" i="1"/>
  <c r="H25" i="1"/>
  <c r="L25" i="1"/>
  <c r="P25" i="1"/>
  <c r="AD25" i="1"/>
  <c r="H29" i="1"/>
  <c r="L29" i="1"/>
  <c r="P29" i="1"/>
  <c r="AD29" i="1"/>
  <c r="A30" i="1"/>
  <c r="I30" i="1"/>
  <c r="H33" i="1"/>
  <c r="L33" i="1"/>
  <c r="P33" i="1"/>
  <c r="AD33" i="1"/>
  <c r="A34" i="1"/>
  <c r="I34" i="1"/>
  <c r="H37" i="1"/>
  <c r="L37" i="1"/>
  <c r="P37" i="1"/>
  <c r="AD37" i="1"/>
  <c r="A38" i="1"/>
  <c r="I38" i="1"/>
  <c r="H41" i="1"/>
  <c r="L41" i="1"/>
  <c r="P41" i="1"/>
  <c r="K46" i="1"/>
  <c r="P46" i="1"/>
  <c r="K47" i="1"/>
  <c r="G47" i="1"/>
  <c r="C47" i="1"/>
  <c r="I47" i="1"/>
  <c r="N47" i="1"/>
  <c r="AD47" i="1"/>
  <c r="J49" i="1"/>
  <c r="K54" i="1"/>
  <c r="P54" i="1"/>
  <c r="K55" i="1"/>
  <c r="G55" i="1"/>
  <c r="C55" i="1"/>
  <c r="I55" i="1"/>
  <c r="N55" i="1"/>
  <c r="AD55" i="1"/>
  <c r="J57" i="1"/>
  <c r="K62" i="1"/>
  <c r="P62" i="1"/>
  <c r="K63" i="1"/>
  <c r="G63" i="1"/>
  <c r="C63" i="1"/>
  <c r="I63" i="1"/>
  <c r="N63" i="1"/>
  <c r="AD63" i="1"/>
  <c r="J65" i="1"/>
  <c r="AG73" i="1"/>
  <c r="AG76" i="1"/>
  <c r="L78" i="1"/>
  <c r="N82" i="1"/>
  <c r="J82" i="1"/>
  <c r="F82" i="1"/>
  <c r="B82" i="1"/>
  <c r="I82" i="1"/>
  <c r="A82" i="1"/>
  <c r="K82" i="1"/>
  <c r="K83" i="1"/>
  <c r="G83" i="1"/>
  <c r="C83" i="1"/>
  <c r="N83" i="1"/>
  <c r="J83" i="1"/>
  <c r="F83" i="1"/>
  <c r="B83" i="1"/>
  <c r="L83" i="1"/>
  <c r="AG89" i="1"/>
  <c r="N91" i="1"/>
  <c r="J91" i="1"/>
  <c r="F91" i="1"/>
  <c r="B91" i="1"/>
  <c r="AD91" i="1"/>
  <c r="H91" i="1"/>
  <c r="C91" i="1"/>
  <c r="L91" i="1"/>
  <c r="G91" i="1"/>
  <c r="A91" i="1"/>
  <c r="K92" i="1"/>
  <c r="G92" i="1"/>
  <c r="C92" i="1"/>
  <c r="L92" i="1"/>
  <c r="F92" i="1"/>
  <c r="A92" i="1"/>
  <c r="P92" i="1"/>
  <c r="J92" i="1"/>
  <c r="P99" i="1"/>
  <c r="N100" i="1"/>
  <c r="AD100" i="1"/>
  <c r="AG101" i="1"/>
  <c r="J102" i="1"/>
  <c r="H12" i="1"/>
  <c r="L12" i="1"/>
  <c r="P12" i="1"/>
  <c r="H16" i="1"/>
  <c r="L16" i="1"/>
  <c r="P16" i="1"/>
  <c r="H20" i="1"/>
  <c r="L20" i="1"/>
  <c r="P20" i="1"/>
  <c r="H24" i="1"/>
  <c r="L24" i="1"/>
  <c r="P24" i="1"/>
  <c r="A25" i="1"/>
  <c r="I25" i="1"/>
  <c r="H28" i="1"/>
  <c r="L28" i="1"/>
  <c r="P28" i="1"/>
  <c r="A29" i="1"/>
  <c r="I29" i="1"/>
  <c r="B30" i="1"/>
  <c r="F30" i="1"/>
  <c r="J30" i="1"/>
  <c r="N30" i="1"/>
  <c r="H32" i="1"/>
  <c r="L32" i="1"/>
  <c r="P32" i="1"/>
  <c r="A33" i="1"/>
  <c r="I33" i="1"/>
  <c r="B34" i="1"/>
  <c r="F34" i="1"/>
  <c r="J34" i="1"/>
  <c r="N34" i="1"/>
  <c r="H36" i="1"/>
  <c r="L36" i="1"/>
  <c r="P36" i="1"/>
  <c r="A37" i="1"/>
  <c r="I37" i="1"/>
  <c r="B38" i="1"/>
  <c r="F38" i="1"/>
  <c r="J38" i="1"/>
  <c r="N38" i="1"/>
  <c r="H40" i="1"/>
  <c r="L40" i="1"/>
  <c r="P40" i="1"/>
  <c r="A41" i="1"/>
  <c r="I41" i="1"/>
  <c r="N42" i="1"/>
  <c r="J42" i="1"/>
  <c r="F42" i="1"/>
  <c r="B42" i="1"/>
  <c r="I42" i="1"/>
  <c r="I45" i="1"/>
  <c r="A45" i="1"/>
  <c r="H45" i="1"/>
  <c r="N45" i="1"/>
  <c r="AD45" i="1"/>
  <c r="A46" i="1"/>
  <c r="G46" i="1"/>
  <c r="L46" i="1"/>
  <c r="AG47" i="1"/>
  <c r="J47" i="1"/>
  <c r="P47" i="1"/>
  <c r="B49" i="1"/>
  <c r="F49" i="1"/>
  <c r="K49" i="1"/>
  <c r="P49" i="1"/>
  <c r="N50" i="1"/>
  <c r="J50" i="1"/>
  <c r="F50" i="1"/>
  <c r="B50" i="1"/>
  <c r="I50" i="1"/>
  <c r="I53" i="1"/>
  <c r="A53" i="1"/>
  <c r="H53" i="1"/>
  <c r="N53" i="1"/>
  <c r="AD53" i="1"/>
  <c r="A54" i="1"/>
  <c r="G54" i="1"/>
  <c r="L54" i="1"/>
  <c r="AG55" i="1"/>
  <c r="J55" i="1"/>
  <c r="P55" i="1"/>
  <c r="B57" i="1"/>
  <c r="F57" i="1"/>
  <c r="K57" i="1"/>
  <c r="P57" i="1"/>
  <c r="N58" i="1"/>
  <c r="J58" i="1"/>
  <c r="F58" i="1"/>
  <c r="B58" i="1"/>
  <c r="I58" i="1"/>
  <c r="I61" i="1"/>
  <c r="A61" i="1"/>
  <c r="H61" i="1"/>
  <c r="N61" i="1"/>
  <c r="AD61" i="1"/>
  <c r="A62" i="1"/>
  <c r="G62" i="1"/>
  <c r="L62" i="1"/>
  <c r="AG63" i="1"/>
  <c r="J63" i="1"/>
  <c r="P63" i="1"/>
  <c r="B65" i="1"/>
  <c r="F65" i="1"/>
  <c r="K65" i="1"/>
  <c r="P65" i="1"/>
  <c r="N66" i="1"/>
  <c r="J66" i="1"/>
  <c r="F66" i="1"/>
  <c r="B66" i="1"/>
  <c r="I66" i="1"/>
  <c r="N70" i="1"/>
  <c r="J70" i="1"/>
  <c r="F70" i="1"/>
  <c r="B70" i="1"/>
  <c r="I70" i="1"/>
  <c r="A70" i="1"/>
  <c r="K70" i="1"/>
  <c r="K71" i="1"/>
  <c r="G71" i="1"/>
  <c r="C71" i="1"/>
  <c r="N71" i="1"/>
  <c r="J71" i="1"/>
  <c r="F71" i="1"/>
  <c r="B71" i="1"/>
  <c r="L71" i="1"/>
  <c r="AG77" i="1"/>
  <c r="G78" i="1"/>
  <c r="H79" i="1"/>
  <c r="P79" i="1"/>
  <c r="AG80" i="1"/>
  <c r="L82" i="1"/>
  <c r="N86" i="1"/>
  <c r="J86" i="1"/>
  <c r="F86" i="1"/>
  <c r="B86" i="1"/>
  <c r="I86" i="1"/>
  <c r="A86" i="1"/>
  <c r="K86" i="1"/>
  <c r="K87" i="1"/>
  <c r="G87" i="1"/>
  <c r="C87" i="1"/>
  <c r="N87" i="1"/>
  <c r="J87" i="1"/>
  <c r="F87" i="1"/>
  <c r="B87" i="1"/>
  <c r="L87" i="1"/>
  <c r="P91" i="1"/>
  <c r="N92" i="1"/>
  <c r="AD92" i="1"/>
  <c r="AG93" i="1"/>
  <c r="I99" i="1"/>
  <c r="H100" i="1"/>
  <c r="I102" i="1"/>
  <c r="A102" i="1"/>
  <c r="L102" i="1"/>
  <c r="G102" i="1"/>
  <c r="C102" i="1"/>
  <c r="P102" i="1"/>
  <c r="K102" i="1"/>
  <c r="F102" i="1"/>
  <c r="B102" i="1"/>
  <c r="N102" i="1"/>
  <c r="AD102" i="1"/>
  <c r="N115" i="1"/>
  <c r="J115" i="1"/>
  <c r="F115" i="1"/>
  <c r="B115" i="1"/>
  <c r="AD115" i="1"/>
  <c r="H115" i="1"/>
  <c r="C115" i="1"/>
  <c r="L115" i="1"/>
  <c r="G115" i="1"/>
  <c r="A115" i="1"/>
  <c r="K116" i="1"/>
  <c r="G116" i="1"/>
  <c r="C116" i="1"/>
  <c r="L116" i="1"/>
  <c r="F116" i="1"/>
  <c r="A116" i="1"/>
  <c r="P116" i="1"/>
  <c r="J116" i="1"/>
  <c r="N119" i="1"/>
  <c r="J119" i="1"/>
  <c r="F119" i="1"/>
  <c r="B119" i="1"/>
  <c r="I119" i="1"/>
  <c r="A119" i="1"/>
  <c r="AD119" i="1"/>
  <c r="P119" i="1"/>
  <c r="H119" i="1"/>
  <c r="C119" i="1"/>
  <c r="G119" i="1"/>
  <c r="AG121" i="1"/>
  <c r="AG122" i="1"/>
  <c r="I134" i="1"/>
  <c r="A134" i="1"/>
  <c r="L134" i="1"/>
  <c r="G134" i="1"/>
  <c r="C134" i="1"/>
  <c r="P134" i="1"/>
  <c r="K134" i="1"/>
  <c r="F134" i="1"/>
  <c r="B134" i="1"/>
  <c r="H134" i="1"/>
  <c r="H69" i="1"/>
  <c r="L69" i="1"/>
  <c r="P69" i="1"/>
  <c r="AD69" i="1"/>
  <c r="H73" i="1"/>
  <c r="L73" i="1"/>
  <c r="P73" i="1"/>
  <c r="AD73" i="1"/>
  <c r="H77" i="1"/>
  <c r="L77" i="1"/>
  <c r="P77" i="1"/>
  <c r="AD77" i="1"/>
  <c r="H81" i="1"/>
  <c r="L81" i="1"/>
  <c r="P81" i="1"/>
  <c r="AD81" i="1"/>
  <c r="H85" i="1"/>
  <c r="L85" i="1"/>
  <c r="P85" i="1"/>
  <c r="AD85" i="1"/>
  <c r="H89" i="1"/>
  <c r="L89" i="1"/>
  <c r="P89" i="1"/>
  <c r="AD89" i="1"/>
  <c r="AG92" i="1"/>
  <c r="N95" i="1"/>
  <c r="J95" i="1"/>
  <c r="F95" i="1"/>
  <c r="B95" i="1"/>
  <c r="I95" i="1"/>
  <c r="I98" i="1"/>
  <c r="A98" i="1"/>
  <c r="H98" i="1"/>
  <c r="N98" i="1"/>
  <c r="AD98" i="1"/>
  <c r="AG100" i="1"/>
  <c r="N103" i="1"/>
  <c r="J103" i="1"/>
  <c r="F103" i="1"/>
  <c r="B103" i="1"/>
  <c r="I103" i="1"/>
  <c r="AG105" i="1"/>
  <c r="N111" i="1"/>
  <c r="J111" i="1"/>
  <c r="F111" i="1"/>
  <c r="B111" i="1"/>
  <c r="I111" i="1"/>
  <c r="A111" i="1"/>
  <c r="K111" i="1"/>
  <c r="K112" i="1"/>
  <c r="G112" i="1"/>
  <c r="C112" i="1"/>
  <c r="N112" i="1"/>
  <c r="J112" i="1"/>
  <c r="F112" i="1"/>
  <c r="B112" i="1"/>
  <c r="L112" i="1"/>
  <c r="P115" i="1"/>
  <c r="N116" i="1"/>
  <c r="AD116" i="1"/>
  <c r="AG117" i="1"/>
  <c r="K120" i="1"/>
  <c r="G120" i="1"/>
  <c r="C120" i="1"/>
  <c r="N120" i="1"/>
  <c r="J120" i="1"/>
  <c r="F120" i="1"/>
  <c r="B120" i="1"/>
  <c r="AD120" i="1"/>
  <c r="I120" i="1"/>
  <c r="A120" i="1"/>
  <c r="P120" i="1"/>
  <c r="H120" i="1"/>
  <c r="AG137" i="1"/>
  <c r="AG138" i="1"/>
  <c r="H44" i="1"/>
  <c r="L44" i="1"/>
  <c r="P44" i="1"/>
  <c r="H48" i="1"/>
  <c r="L48" i="1"/>
  <c r="P48" i="1"/>
  <c r="H52" i="1"/>
  <c r="L52" i="1"/>
  <c r="P52" i="1"/>
  <c r="H56" i="1"/>
  <c r="L56" i="1"/>
  <c r="P56" i="1"/>
  <c r="H60" i="1"/>
  <c r="L60" i="1"/>
  <c r="P60" i="1"/>
  <c r="H64" i="1"/>
  <c r="L64" i="1"/>
  <c r="P64" i="1"/>
  <c r="H68" i="1"/>
  <c r="L68" i="1"/>
  <c r="P68" i="1"/>
  <c r="A69" i="1"/>
  <c r="I69" i="1"/>
  <c r="H72" i="1"/>
  <c r="L72" i="1"/>
  <c r="P72" i="1"/>
  <c r="A73" i="1"/>
  <c r="I73" i="1"/>
  <c r="H76" i="1"/>
  <c r="L76" i="1"/>
  <c r="P76" i="1"/>
  <c r="A77" i="1"/>
  <c r="I77" i="1"/>
  <c r="H80" i="1"/>
  <c r="L80" i="1"/>
  <c r="P80" i="1"/>
  <c r="A81" i="1"/>
  <c r="I81" i="1"/>
  <c r="H84" i="1"/>
  <c r="L84" i="1"/>
  <c r="P84" i="1"/>
  <c r="A85" i="1"/>
  <c r="I85" i="1"/>
  <c r="H88" i="1"/>
  <c r="L88" i="1"/>
  <c r="P88" i="1"/>
  <c r="A89" i="1"/>
  <c r="I89" i="1"/>
  <c r="K95" i="1"/>
  <c r="P95" i="1"/>
  <c r="K96" i="1"/>
  <c r="G96" i="1"/>
  <c r="C96" i="1"/>
  <c r="I96" i="1"/>
  <c r="N96" i="1"/>
  <c r="AD96" i="1"/>
  <c r="J98" i="1"/>
  <c r="K103" i="1"/>
  <c r="P103" i="1"/>
  <c r="K104" i="1"/>
  <c r="G104" i="1"/>
  <c r="C104" i="1"/>
  <c r="I104" i="1"/>
  <c r="N104" i="1"/>
  <c r="AD104" i="1"/>
  <c r="AG106" i="1"/>
  <c r="AG109" i="1"/>
  <c r="L111" i="1"/>
  <c r="I115" i="1"/>
  <c r="H116" i="1"/>
  <c r="I118" i="1"/>
  <c r="A118" i="1"/>
  <c r="AD118" i="1"/>
  <c r="L118" i="1"/>
  <c r="G118" i="1"/>
  <c r="C118" i="1"/>
  <c r="P118" i="1"/>
  <c r="K118" i="1"/>
  <c r="F118" i="1"/>
  <c r="B118" i="1"/>
  <c r="N118" i="1"/>
  <c r="K119" i="1"/>
  <c r="K124" i="1"/>
  <c r="G124" i="1"/>
  <c r="C124" i="1"/>
  <c r="N124" i="1"/>
  <c r="J124" i="1"/>
  <c r="F124" i="1"/>
  <c r="B124" i="1"/>
  <c r="P124" i="1"/>
  <c r="H124" i="1"/>
  <c r="J134" i="1"/>
  <c r="AD134" i="1"/>
  <c r="I146" i="1"/>
  <c r="A146" i="1"/>
  <c r="J146" i="1"/>
  <c r="L146" i="1"/>
  <c r="G146" i="1"/>
  <c r="C146" i="1"/>
  <c r="P146" i="1"/>
  <c r="F146" i="1"/>
  <c r="AD146" i="1"/>
  <c r="N146" i="1"/>
  <c r="H146" i="1"/>
  <c r="H106" i="1"/>
  <c r="L106" i="1"/>
  <c r="P106" i="1"/>
  <c r="AD106" i="1"/>
  <c r="H110" i="1"/>
  <c r="L110" i="1"/>
  <c r="P110" i="1"/>
  <c r="AD110" i="1"/>
  <c r="I114" i="1"/>
  <c r="H114" i="1"/>
  <c r="N114" i="1"/>
  <c r="AD114" i="1"/>
  <c r="AG116" i="1"/>
  <c r="AG125" i="1"/>
  <c r="N127" i="1"/>
  <c r="J127" i="1"/>
  <c r="F127" i="1"/>
  <c r="B127" i="1"/>
  <c r="I127" i="1"/>
  <c r="A127" i="1"/>
  <c r="K127" i="1"/>
  <c r="AG129" i="1"/>
  <c r="K131" i="1"/>
  <c r="B132" i="1"/>
  <c r="H93" i="1"/>
  <c r="L93" i="1"/>
  <c r="P93" i="1"/>
  <c r="H97" i="1"/>
  <c r="L97" i="1"/>
  <c r="P97" i="1"/>
  <c r="H101" i="1"/>
  <c r="L101" i="1"/>
  <c r="P101" i="1"/>
  <c r="H105" i="1"/>
  <c r="L105" i="1"/>
  <c r="P105" i="1"/>
  <c r="A106" i="1"/>
  <c r="I106" i="1"/>
  <c r="H109" i="1"/>
  <c r="L109" i="1"/>
  <c r="P109" i="1"/>
  <c r="A110" i="1"/>
  <c r="I110" i="1"/>
  <c r="H113" i="1"/>
  <c r="L113" i="1"/>
  <c r="P113" i="1"/>
  <c r="A114" i="1"/>
  <c r="J114" i="1"/>
  <c r="N131" i="1"/>
  <c r="J131" i="1"/>
  <c r="F131" i="1"/>
  <c r="B131" i="1"/>
  <c r="AD131" i="1"/>
  <c r="H131" i="1"/>
  <c r="C131" i="1"/>
  <c r="L131" i="1"/>
  <c r="G131" i="1"/>
  <c r="A131" i="1"/>
  <c r="K132" i="1"/>
  <c r="G132" i="1"/>
  <c r="C132" i="1"/>
  <c r="L132" i="1"/>
  <c r="F132" i="1"/>
  <c r="A132" i="1"/>
  <c r="P132" i="1"/>
  <c r="J132" i="1"/>
  <c r="AG142" i="1"/>
  <c r="AG141" i="1"/>
  <c r="N143" i="1"/>
  <c r="J143" i="1"/>
  <c r="F143" i="1"/>
  <c r="B143" i="1"/>
  <c r="P143" i="1"/>
  <c r="K143" i="1"/>
  <c r="AD143" i="1"/>
  <c r="H143" i="1"/>
  <c r="C143" i="1"/>
  <c r="I143" i="1"/>
  <c r="A143" i="1"/>
  <c r="G143" i="1"/>
  <c r="C121" i="1"/>
  <c r="G121" i="1"/>
  <c r="K121" i="1"/>
  <c r="H122" i="1"/>
  <c r="L122" i="1"/>
  <c r="P122" i="1"/>
  <c r="C125" i="1"/>
  <c r="G125" i="1"/>
  <c r="K125" i="1"/>
  <c r="H126" i="1"/>
  <c r="L126" i="1"/>
  <c r="P126" i="1"/>
  <c r="B128" i="1"/>
  <c r="H128" i="1"/>
  <c r="I130" i="1"/>
  <c r="A130" i="1"/>
  <c r="H130" i="1"/>
  <c r="N130" i="1"/>
  <c r="AD130" i="1"/>
  <c r="AG132" i="1"/>
  <c r="N135" i="1"/>
  <c r="J135" i="1"/>
  <c r="P135" i="1"/>
  <c r="K135" i="1"/>
  <c r="F135" i="1"/>
  <c r="B135" i="1"/>
  <c r="I135" i="1"/>
  <c r="AD135" i="1"/>
  <c r="I138" i="1"/>
  <c r="A138" i="1"/>
  <c r="J138" i="1"/>
  <c r="L138" i="1"/>
  <c r="G138" i="1"/>
  <c r="C138" i="1"/>
  <c r="K138" i="1"/>
  <c r="N147" i="1"/>
  <c r="J147" i="1"/>
  <c r="F147" i="1"/>
  <c r="B147" i="1"/>
  <c r="AD147" i="1"/>
  <c r="H147" i="1"/>
  <c r="C147" i="1"/>
  <c r="P147" i="1"/>
  <c r="K147" i="1"/>
  <c r="L147" i="1"/>
  <c r="H117" i="1"/>
  <c r="L117" i="1"/>
  <c r="P117" i="1"/>
  <c r="H121" i="1"/>
  <c r="L121" i="1"/>
  <c r="P121" i="1"/>
  <c r="H125" i="1"/>
  <c r="L125" i="1"/>
  <c r="P125" i="1"/>
  <c r="K128" i="1"/>
  <c r="G128" i="1"/>
  <c r="C128" i="1"/>
  <c r="I128" i="1"/>
  <c r="N128" i="1"/>
  <c r="AD128" i="1"/>
  <c r="J130" i="1"/>
  <c r="L135" i="1"/>
  <c r="N138" i="1"/>
  <c r="AD138" i="1"/>
  <c r="N139" i="1"/>
  <c r="J139" i="1"/>
  <c r="F139" i="1"/>
  <c r="B139" i="1"/>
  <c r="AD139" i="1"/>
  <c r="H139" i="1"/>
  <c r="C139" i="1"/>
  <c r="P139" i="1"/>
  <c r="K139" i="1"/>
  <c r="L139" i="1"/>
  <c r="I142" i="1"/>
  <c r="A142" i="1"/>
  <c r="L142" i="1"/>
  <c r="G142" i="1"/>
  <c r="C142" i="1"/>
  <c r="J142" i="1"/>
  <c r="K142" i="1"/>
  <c r="AG145" i="1"/>
  <c r="AG146" i="1"/>
  <c r="K140" i="1"/>
  <c r="G140" i="1"/>
  <c r="C140" i="1"/>
  <c r="I140" i="1"/>
  <c r="N140" i="1"/>
  <c r="AD140" i="1"/>
  <c r="K148" i="1"/>
  <c r="G148" i="1"/>
  <c r="C148" i="1"/>
  <c r="I148" i="1"/>
  <c r="N148" i="1"/>
  <c r="AD148" i="1"/>
  <c r="H129" i="1"/>
  <c r="L129" i="1"/>
  <c r="P129" i="1"/>
  <c r="H133" i="1"/>
  <c r="L133" i="1"/>
  <c r="P133" i="1"/>
  <c r="K136" i="1"/>
  <c r="G136" i="1"/>
  <c r="C136" i="1"/>
  <c r="I136" i="1"/>
  <c r="N136" i="1"/>
  <c r="AD136" i="1"/>
  <c r="A140" i="1"/>
  <c r="F140" i="1"/>
  <c r="L140" i="1"/>
  <c r="K144" i="1"/>
  <c r="G144" i="1"/>
  <c r="C144" i="1"/>
  <c r="I144" i="1"/>
  <c r="N144" i="1"/>
  <c r="AD144" i="1"/>
  <c r="A148" i="1"/>
  <c r="F148" i="1"/>
  <c r="L148" i="1"/>
  <c r="H150" i="1"/>
  <c r="L150" i="1"/>
  <c r="P150" i="1"/>
  <c r="AD150" i="1"/>
  <c r="H137" i="1"/>
  <c r="L137" i="1"/>
  <c r="P137" i="1"/>
  <c r="H141" i="1"/>
  <c r="L141" i="1"/>
  <c r="P141" i="1"/>
  <c r="H145" i="1"/>
  <c r="L145" i="1"/>
  <c r="P145" i="1"/>
  <c r="H149" i="1"/>
  <c r="L149" i="1"/>
  <c r="P149" i="1"/>
  <c r="I150" i="1"/>
</calcChain>
</file>

<file path=xl/sharedStrings.xml><?xml version="1.0" encoding="utf-8"?>
<sst xmlns="http://schemas.openxmlformats.org/spreadsheetml/2006/main" count="2283" uniqueCount="244">
  <si>
    <t>47392</t>
  </si>
  <si>
    <t>TÍTULO</t>
  </si>
  <si>
    <t>NOMBRE CORTO</t>
  </si>
  <si>
    <t>DESCRIPCIÓN</t>
  </si>
  <si>
    <t>Remuneración bruta y neta</t>
  </si>
  <si>
    <t>LGT_ART70_FVIII(a)_2018-2020</t>
  </si>
  <si>
    <t>(a) 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</si>
  <si>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</si>
  <si>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</si>
  <si>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</si>
  <si>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</si>
  <si>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</si>
  <si>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</si>
  <si>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</si>
  <si>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</si>
  <si>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</si>
  <si>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</si>
  <si>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</si>
  <si>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</si>
  <si>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</si>
  <si>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</si>
  <si>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</si>
  <si>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</si>
  <si>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</si>
  <si>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</si>
  <si>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</si>
  <si>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</si>
  <si>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</si>
  <si>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</si>
  <si>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</si>
  <si>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</si>
  <si>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</si>
  <si>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</si>
  <si>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</si>
  <si>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</si>
  <si>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</si>
  <si>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</si>
  <si>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</si>
  <si>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</si>
  <si>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</si>
  <si>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</si>
  <si>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</si>
  <si>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</si>
  <si>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</si>
  <si>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</si>
  <si>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</si>
  <si>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</si>
  <si>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</si>
  <si>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</si>
  <si>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</si>
  <si>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</si>
  <si>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</si>
  <si>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</si>
  <si>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</si>
  <si>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</si>
  <si>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</si>
  <si>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</si>
  <si>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</si>
  <si>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</si>
  <si>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</si>
  <si>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</si>
  <si>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</si>
  <si>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</si>
  <si>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</si>
  <si>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</si>
  <si>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</si>
  <si>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</si>
  <si>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</si>
  <si>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</si>
  <si>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</si>
  <si>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</si>
  <si>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</si>
  <si>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</si>
  <si>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</si>
  <si>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</si>
  <si>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</si>
  <si>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</si>
  <si>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</si>
  <si>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</si>
  <si>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</si>
  <si>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</si>
  <si>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</si>
  <si>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</si>
  <si>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</si>
  <si>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</si>
  <si>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</si>
  <si>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</si>
  <si>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</si>
  <si>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</si>
  <si>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</si>
  <si>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</si>
  <si>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</si>
  <si>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</si>
  <si>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</si>
  <si>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</si>
  <si>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</si>
  <si>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</si>
  <si>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</si>
  <si>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</si>
  <si>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</si>
  <si>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</si>
  <si>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</si>
  <si>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</si>
  <si>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</si>
  <si>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</si>
  <si>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</si>
  <si>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</si>
  <si>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</si>
  <si>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</si>
  <si>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</si>
  <si>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</si>
  <si>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</si>
  <si>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</si>
  <si>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</si>
  <si>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</si>
  <si>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</si>
  <si>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</si>
  <si>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</si>
  <si>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</si>
  <si>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</si>
  <si>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</si>
  <si>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</si>
  <si>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</si>
  <si>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</si>
  <si>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</si>
  <si>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</si>
  <si>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</si>
  <si>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</si>
  <si>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</si>
  <si>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</si>
  <si>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</si>
  <si>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</si>
  <si>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</si>
  <si>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</si>
  <si>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</si>
  <si>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</si>
  <si>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</si>
  <si>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</si>
  <si>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</si>
  <si>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</si>
  <si>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</si>
  <si>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</si>
  <si>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</si>
  <si>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</si>
  <si>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</si>
  <si>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</si>
  <si>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</si>
  <si>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</si>
  <si>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</si>
  <si>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</si>
  <si>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</si>
  <si>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</si>
  <si>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</si>
  <si>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</si>
  <si>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</si>
  <si>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</si>
  <si>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</si>
  <si>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</si>
  <si>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</si>
  <si>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</si>
  <si>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</si>
  <si>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</si>
  <si>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</si>
  <si>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</si>
  <si>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</si>
  <si>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</si>
  <si>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</si>
  <si>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</si>
  <si>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</si>
  <si>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</si>
  <si>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</si>
  <si>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</si>
  <si>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</si>
  <si>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</si>
  <si>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</si>
  <si>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</si>
  <si>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</si>
  <si>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</si>
  <si>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</si>
  <si>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</si>
  <si>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</si>
  <si>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</si>
  <si>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</si>
  <si>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</si>
  <si>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</si>
  <si>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</si>
  <si>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</si>
  <si>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</si>
  <si>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</si>
  <si>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</si>
  <si>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</si>
  <si>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</si>
  <si>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</si>
  <si>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</si>
  <si>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</si>
  <si>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</si>
  <si>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</si>
  <si>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</si>
  <si>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</si>
  <si>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</si>
  <si>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</si>
  <si>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</si>
  <si>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</si>
  <si>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</si>
  <si>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</si>
  <si>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</si>
  <si>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</si>
  <si>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</si>
  <si>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</si>
  <si>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</si>
  <si>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</si>
  <si>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</si>
  <si>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</si>
  <si>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</si>
  <si>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Pesos Mexicanos</t>
  </si>
  <si>
    <t/>
  </si>
  <si>
    <t xml:space="preserve"> </t>
  </si>
  <si>
    <t>Recursos Humanos</t>
  </si>
  <si>
    <t>Becas Educativa, para los hijos de los trabajadores</t>
  </si>
  <si>
    <t>Mensual</t>
  </si>
  <si>
    <t>Sueldos y Salarios, y Demas Prestacion por un Servicio Personal Subordinado</t>
  </si>
  <si>
    <t>Ingresos Obtenidos en el Trimestre (enero-marzo 2023)</t>
  </si>
  <si>
    <t>Prima Vacacional</t>
  </si>
  <si>
    <t>Pesos mexicanos</t>
  </si>
  <si>
    <t>Semestral</t>
  </si>
  <si>
    <t xml:space="preserve">  Prima Adic, Dia F/D,          </t>
  </si>
  <si>
    <t>Prestaciones Variables en el Trimestre</t>
  </si>
  <si>
    <t xml:space="preserve">Horas Ext2, Horas Ext3,            </t>
  </si>
  <si>
    <t xml:space="preserve">      Vacacion,  Indemnizacion,  Prima Antig.,   </t>
  </si>
  <si>
    <t xml:space="preserve">Horas Ext2, Horas Ext3, Prima Adic, Dia F/D,          </t>
  </si>
  <si>
    <t xml:space="preserve">  Prima Adic, Dia F/D,   Vacacion,       </t>
  </si>
  <si>
    <t xml:space="preserve">Horas Ext2,             </t>
  </si>
  <si>
    <t xml:space="preserve">  Prima Adic, Dia F/D, Relevos,         </t>
  </si>
  <si>
    <t xml:space="preserve">    Relevos,         </t>
  </si>
  <si>
    <t xml:space="preserve">Horas Ext2, Horas Ext3, Prima Adic, Dia F/D,  Guardias,        </t>
  </si>
  <si>
    <t xml:space="preserve">Horas Ext2, Horas Ext3, Prima Adic, Dia F/D, Relevos, Guardias,        </t>
  </si>
  <si>
    <t xml:space="preserve">Horas Ext2,    Relevos,         </t>
  </si>
  <si>
    <t xml:space="preserve">Horas Ext2, Horas Ext3, Prima Adic, Dia F/D,  Guardias,       Incap, </t>
  </si>
  <si>
    <t xml:space="preserve">Horas Ext2, Horas Ext3, Prima Adic, Dia F/D, Relevos,         </t>
  </si>
  <si>
    <t xml:space="preserve">  Prima Adic, Dia F/D,  Guardias,        </t>
  </si>
  <si>
    <t xml:space="preserve"> Horas Ext3, Prima Adic, Dia F/D,  Guardias,        </t>
  </si>
  <si>
    <t xml:space="preserve">Horas Ext2, Horas Ext3, Prima Adic, Dia F/D, Relevos, Guardias,       Incap, </t>
  </si>
  <si>
    <t xml:space="preserve">  Prima Adic, Dia F/D,         Incap, </t>
  </si>
  <si>
    <t xml:space="preserve">Horas Ext2,            Incap,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</si>
</sst>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" fillId="3" borderId="0" xfId="1"/>
    <xf numFmtId="14" fontId="1" fillId="3" borderId="0" xfId="1" applyNumberFormat="1"/>
    <xf numFmtId="49" fontId="1" fillId="3" borderId="0" xfId="1" applyNumberFormat="1"/>
    <xf numFmtId="164" fontId="1" fillId="3" borderId="0" xfId="1" applyNumberForma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B26D060A-5B7A-473E-AC14-7AC9C652C4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NC-REC-HUM\Desktop\Art70VIII_Rem.%20Bruta%20y%20Neta%20II%20Trim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mSYS"/>
      <sheetName val="Hoja1"/>
      <sheetName val="Plazas"/>
      <sheetName val="Tabulador"/>
      <sheetName val="Reporte de Formatos"/>
      <sheetName val="PDF REM"/>
      <sheetName val="Beca"/>
      <sheetName val="Tabla_408251"/>
      <sheetName val="Tabla_408250"/>
      <sheetName val="Tabla_408249"/>
      <sheetName val="Tabla_408241"/>
      <sheetName val="Tabla_408228"/>
      <sheetName val="Tabla_408221"/>
    </sheetNames>
    <sheetDataSet>
      <sheetData sheetId="0" refreshError="1">
        <row r="2">
          <cell r="B2">
            <v>2023</v>
          </cell>
          <cell r="D2">
            <v>45017</v>
          </cell>
          <cell r="E2">
            <v>45107</v>
          </cell>
        </row>
        <row r="5">
          <cell r="A5" t="str">
            <v>0003123</v>
          </cell>
          <cell r="B5" t="str">
            <v>Maria Consuelo</v>
          </cell>
          <cell r="C5" t="str">
            <v>Celaya</v>
          </cell>
          <cell r="D5" t="str">
            <v>Mariles</v>
          </cell>
          <cell r="E5" t="str">
            <v>AUXILIAR DE CONTABILIDAD</v>
          </cell>
          <cell r="AP5" t="str">
            <v xml:space="preserve"> </v>
          </cell>
          <cell r="AQ5" t="str">
            <v>F</v>
          </cell>
          <cell r="AR5" t="str">
            <v>S</v>
          </cell>
          <cell r="AS5" t="str">
            <v>CONTABILIDAD</v>
          </cell>
        </row>
        <row r="6">
          <cell r="A6" t="str">
            <v>000515</v>
          </cell>
          <cell r="B6" t="str">
            <v>Maria Guadalupe</v>
          </cell>
          <cell r="C6" t="str">
            <v>Valdez</v>
          </cell>
          <cell r="D6" t="str">
            <v>Chacara</v>
          </cell>
          <cell r="E6" t="str">
            <v>ENCARGA RECUPERA CARTERA Y PAD  USUARI</v>
          </cell>
          <cell r="AP6" t="str">
            <v xml:space="preserve"> </v>
          </cell>
          <cell r="AQ6" t="str">
            <v>F</v>
          </cell>
          <cell r="AS6" t="str">
            <v>COMERCIAL</v>
          </cell>
        </row>
        <row r="7">
          <cell r="A7" t="str">
            <v>0006143</v>
          </cell>
          <cell r="B7" t="str">
            <v>Patricia</v>
          </cell>
          <cell r="C7" t="str">
            <v>Sandoval</v>
          </cell>
          <cell r="D7" t="str">
            <v>Camacho</v>
          </cell>
          <cell r="E7" t="str">
            <v>AUXILIAR ADMINISTRATIVO</v>
          </cell>
          <cell r="AP7" t="str">
            <v xml:space="preserve"> </v>
          </cell>
          <cell r="AQ7" t="str">
            <v>F</v>
          </cell>
          <cell r="AR7" t="str">
            <v>S</v>
          </cell>
          <cell r="AS7" t="str">
            <v>COMERCIAL</v>
          </cell>
        </row>
        <row r="8">
          <cell r="A8" t="str">
            <v>0013181</v>
          </cell>
          <cell r="B8" t="str">
            <v>Oscar Francisco</v>
          </cell>
          <cell r="C8" t="str">
            <v>Torres</v>
          </cell>
          <cell r="D8" t="str">
            <v>Martinez</v>
          </cell>
          <cell r="E8" t="str">
            <v>ENCARGADO DE OBRAS</v>
          </cell>
          <cell r="AP8" t="str">
            <v xml:space="preserve"> </v>
          </cell>
          <cell r="AQ8" t="str">
            <v>M</v>
          </cell>
          <cell r="AR8" t="str">
            <v>S</v>
          </cell>
          <cell r="AS8" t="str">
            <v>OPERACION</v>
          </cell>
        </row>
        <row r="9">
          <cell r="A9" t="str">
            <v>0017142</v>
          </cell>
          <cell r="B9" t="str">
            <v>Ruben Fernando</v>
          </cell>
          <cell r="C9" t="str">
            <v>Fernandez</v>
          </cell>
          <cell r="D9" t="str">
            <v>Saavedra</v>
          </cell>
          <cell r="E9" t="str">
            <v>SECRETARIO  DE CONTRATOS</v>
          </cell>
          <cell r="AP9" t="str">
            <v xml:space="preserve"> </v>
          </cell>
          <cell r="AQ9" t="str">
            <v>M</v>
          </cell>
          <cell r="AR9" t="str">
            <v>S</v>
          </cell>
          <cell r="AS9" t="str">
            <v>COMERCIAL</v>
          </cell>
        </row>
        <row r="10">
          <cell r="A10" t="str">
            <v>0022163</v>
          </cell>
          <cell r="B10" t="str">
            <v>Cornelio</v>
          </cell>
          <cell r="C10" t="str">
            <v>Coronado</v>
          </cell>
          <cell r="D10" t="str">
            <v>Fierros</v>
          </cell>
          <cell r="E10" t="str">
            <v>ENCARGADO DE SERVICIOS TECNICOS</v>
          </cell>
          <cell r="AP10" t="str">
            <v xml:space="preserve"> </v>
          </cell>
          <cell r="AQ10" t="str">
            <v>M</v>
          </cell>
          <cell r="AR10" t="str">
            <v>S</v>
          </cell>
          <cell r="AS10" t="str">
            <v>TECNICO</v>
          </cell>
        </row>
        <row r="11">
          <cell r="A11" t="str">
            <v>00241472</v>
          </cell>
          <cell r="B11" t="str">
            <v>Francisco Aaron</v>
          </cell>
          <cell r="C11" t="str">
            <v>Martinez</v>
          </cell>
          <cell r="D11" t="str">
            <v>Ozuna</v>
          </cell>
          <cell r="E11" t="str">
            <v>LECTURISTA VERIFICADOR</v>
          </cell>
          <cell r="AP11" t="str">
            <v xml:space="preserve"> </v>
          </cell>
          <cell r="AQ11" t="str">
            <v>M</v>
          </cell>
          <cell r="AR11" t="str">
            <v>S</v>
          </cell>
          <cell r="AS11" t="str">
            <v>COMERCIAL</v>
          </cell>
        </row>
        <row r="12">
          <cell r="A12" t="str">
            <v>00251620</v>
          </cell>
          <cell r="B12" t="str">
            <v>Oscar Dario</v>
          </cell>
          <cell r="C12" t="str">
            <v>Cañez</v>
          </cell>
          <cell r="D12" t="str">
            <v>Saavedra</v>
          </cell>
          <cell r="E12" t="str">
            <v>INSP DE OBRAS Y PRESUPUESTOS</v>
          </cell>
          <cell r="AP12" t="str">
            <v xml:space="preserve"> </v>
          </cell>
          <cell r="AQ12" t="str">
            <v>M</v>
          </cell>
          <cell r="AR12" t="str">
            <v>S</v>
          </cell>
          <cell r="AS12" t="str">
            <v>OPERACION</v>
          </cell>
        </row>
        <row r="13">
          <cell r="A13" t="str">
            <v>0027149</v>
          </cell>
          <cell r="B13" t="str">
            <v>Francisco Javier</v>
          </cell>
          <cell r="C13" t="str">
            <v>Ortiz</v>
          </cell>
          <cell r="D13" t="str">
            <v>Contreras</v>
          </cell>
          <cell r="E13" t="str">
            <v>SECRETARIA CAPTURISTA</v>
          </cell>
          <cell r="AP13" t="str">
            <v xml:space="preserve"> </v>
          </cell>
          <cell r="AQ13" t="str">
            <v>M</v>
          </cell>
          <cell r="AS13" t="str">
            <v>TECNICO</v>
          </cell>
        </row>
        <row r="14">
          <cell r="A14" t="str">
            <v>00381472</v>
          </cell>
          <cell r="B14" t="str">
            <v>Martin</v>
          </cell>
          <cell r="C14" t="str">
            <v>Coronado</v>
          </cell>
          <cell r="D14" t="str">
            <v>Fierros</v>
          </cell>
          <cell r="E14" t="str">
            <v>LECTURISTA VERIFICADOR</v>
          </cell>
          <cell r="AP14" t="str">
            <v xml:space="preserve"> </v>
          </cell>
          <cell r="AQ14" t="str">
            <v>M</v>
          </cell>
          <cell r="AR14" t="str">
            <v>S</v>
          </cell>
          <cell r="AS14" t="str">
            <v>COMERCIAL</v>
          </cell>
        </row>
        <row r="15">
          <cell r="A15" t="str">
            <v>0050124</v>
          </cell>
          <cell r="B15" t="str">
            <v>Elvira</v>
          </cell>
          <cell r="C15" t="str">
            <v>Enriquez</v>
          </cell>
          <cell r="D15" t="str">
            <v>Esqueda</v>
          </cell>
          <cell r="E15" t="str">
            <v>CAJERA PRINCIPAL</v>
          </cell>
          <cell r="AP15" t="str">
            <v xml:space="preserve"> </v>
          </cell>
          <cell r="AQ15" t="str">
            <v>M</v>
          </cell>
          <cell r="AR15" t="str">
            <v>S</v>
          </cell>
          <cell r="AS15" t="str">
            <v>LECTURAS</v>
          </cell>
        </row>
        <row r="16">
          <cell r="A16" t="str">
            <v>00581410</v>
          </cell>
          <cell r="B16" t="str">
            <v>Jesus Manuel</v>
          </cell>
          <cell r="C16" t="str">
            <v>Vasquez</v>
          </cell>
          <cell r="D16" t="str">
            <v>Carrillo</v>
          </cell>
          <cell r="E16" t="str">
            <v>ENCARGADO FUGAS  CULTURA AGUA</v>
          </cell>
          <cell r="AP16" t="str">
            <v xml:space="preserve"> </v>
          </cell>
          <cell r="AQ16" t="str">
            <v>F</v>
          </cell>
          <cell r="AS16" t="str">
            <v>CONTABILIDAD</v>
          </cell>
        </row>
        <row r="17">
          <cell r="A17" t="str">
            <v>00591472</v>
          </cell>
          <cell r="B17" t="str">
            <v>Felipe</v>
          </cell>
          <cell r="C17" t="str">
            <v>Morales</v>
          </cell>
          <cell r="D17" t="str">
            <v>Garcia</v>
          </cell>
          <cell r="E17" t="str">
            <v>LECTURISTA VERIFICADOR</v>
          </cell>
          <cell r="AP17" t="str">
            <v xml:space="preserve"> </v>
          </cell>
          <cell r="AQ17" t="str">
            <v>M</v>
          </cell>
          <cell r="AR17" t="str">
            <v>S</v>
          </cell>
          <cell r="AS17" t="str">
            <v>CULTURA DEL AGUA</v>
          </cell>
        </row>
        <row r="18">
          <cell r="A18" t="str">
            <v>0069187</v>
          </cell>
          <cell r="B18" t="str">
            <v>Juan</v>
          </cell>
          <cell r="C18" t="str">
            <v>Zayas</v>
          </cell>
          <cell r="D18" t="str">
            <v>Orozco</v>
          </cell>
          <cell r="E18" t="str">
            <v>SUPERVISOR DE TALLER</v>
          </cell>
          <cell r="AP18" t="str">
            <v xml:space="preserve"> </v>
          </cell>
          <cell r="AQ18" t="str">
            <v>M</v>
          </cell>
          <cell r="AR18" t="str">
            <v>S</v>
          </cell>
          <cell r="AS18" t="str">
            <v>LECTURAS</v>
          </cell>
        </row>
        <row r="19">
          <cell r="A19" t="str">
            <v>00701472</v>
          </cell>
          <cell r="B19" t="str">
            <v>Francisco Javier</v>
          </cell>
          <cell r="C19" t="str">
            <v>Cusivichan</v>
          </cell>
          <cell r="D19" t="str">
            <v>Nogales</v>
          </cell>
          <cell r="E19" t="str">
            <v>LECTURISTA VERIFICADOR</v>
          </cell>
          <cell r="AP19" t="str">
            <v xml:space="preserve"> </v>
          </cell>
          <cell r="AQ19" t="str">
            <v>M</v>
          </cell>
          <cell r="AR19" t="str">
            <v>S</v>
          </cell>
          <cell r="AS19" t="str">
            <v>LECTURAS</v>
          </cell>
        </row>
        <row r="20">
          <cell r="A20" t="str">
            <v>0070164</v>
          </cell>
          <cell r="B20" t="str">
            <v>Francisco Javier</v>
          </cell>
          <cell r="C20" t="str">
            <v>Cusivichan</v>
          </cell>
          <cell r="D20" t="str">
            <v>Nogales</v>
          </cell>
          <cell r="E20" t="str">
            <v>AUXILIAR TECNICO DE SERVICIOS</v>
          </cell>
          <cell r="AP20" t="str">
            <v xml:space="preserve"> </v>
          </cell>
          <cell r="AQ20" t="str">
            <v>M</v>
          </cell>
          <cell r="AS20" t="str">
            <v>OPERACION</v>
          </cell>
        </row>
        <row r="21">
          <cell r="A21" t="str">
            <v>00731241</v>
          </cell>
          <cell r="B21" t="str">
            <v>Elizabeth</v>
          </cell>
          <cell r="C21" t="str">
            <v>Flores</v>
          </cell>
          <cell r="D21" t="str">
            <v>Arrizon</v>
          </cell>
          <cell r="E21" t="str">
            <v>CAJERA</v>
          </cell>
          <cell r="AP21" t="str">
            <v xml:space="preserve"> </v>
          </cell>
          <cell r="AQ21" t="str">
            <v>M</v>
          </cell>
          <cell r="AR21" t="str">
            <v>S</v>
          </cell>
          <cell r="AS21" t="str">
            <v>LECTURAS</v>
          </cell>
        </row>
        <row r="22">
          <cell r="A22" t="str">
            <v>00741241</v>
          </cell>
          <cell r="B22" t="str">
            <v>Sonia</v>
          </cell>
          <cell r="C22" t="str">
            <v>Flores</v>
          </cell>
          <cell r="D22" t="str">
            <v>Uribe</v>
          </cell>
          <cell r="E22" t="str">
            <v>CAJERA</v>
          </cell>
          <cell r="AP22" t="str">
            <v xml:space="preserve"> </v>
          </cell>
          <cell r="AQ22" t="str">
            <v>F</v>
          </cell>
          <cell r="AS22" t="str">
            <v>CONTABILIDAD</v>
          </cell>
        </row>
        <row r="23">
          <cell r="A23" t="str">
            <v>00758133</v>
          </cell>
          <cell r="B23" t="str">
            <v>María</v>
          </cell>
          <cell r="C23" t="str">
            <v>Perez</v>
          </cell>
          <cell r="D23" t="str">
            <v>Ortíz</v>
          </cell>
          <cell r="E23" t="str">
            <v>ASISTENTE ADMINISTRATIVO TECNICO</v>
          </cell>
          <cell r="AP23" t="str">
            <v xml:space="preserve"> </v>
          </cell>
          <cell r="AQ23" t="str">
            <v>F</v>
          </cell>
          <cell r="AS23" t="str">
            <v>CONTABILIDAD</v>
          </cell>
        </row>
        <row r="24">
          <cell r="A24" t="str">
            <v>00788147</v>
          </cell>
          <cell r="B24" t="str">
            <v>Maria Alicia</v>
          </cell>
          <cell r="C24" t="str">
            <v>Monarrez</v>
          </cell>
          <cell r="D24" t="str">
            <v>Oropeza</v>
          </cell>
          <cell r="E24" t="str">
            <v>ENCARG DE DESPACHO DPTO RECURSOS HUMANOS</v>
          </cell>
          <cell r="AP24" t="str">
            <v xml:space="preserve"> </v>
          </cell>
          <cell r="AQ24" t="str">
            <v>F</v>
          </cell>
          <cell r="AS24" t="str">
            <v>TECNICO</v>
          </cell>
        </row>
        <row r="25">
          <cell r="A25" t="str">
            <v>0081186</v>
          </cell>
          <cell r="B25" t="str">
            <v>Jose Alfonso</v>
          </cell>
          <cell r="C25" t="str">
            <v>Espinoza</v>
          </cell>
          <cell r="D25" t="str">
            <v>Bojorquez</v>
          </cell>
          <cell r="E25" t="str">
            <v>SERV GRALES OBRA  CHOFER</v>
          </cell>
          <cell r="AP25" t="str">
            <v xml:space="preserve"> </v>
          </cell>
          <cell r="AQ25" t="str">
            <v>F</v>
          </cell>
          <cell r="AS25" t="str">
            <v>RECURSOS HUMANOS</v>
          </cell>
        </row>
        <row r="26">
          <cell r="A26" t="str">
            <v>00881811</v>
          </cell>
          <cell r="B26" t="str">
            <v>Jesus Alberto</v>
          </cell>
          <cell r="C26" t="str">
            <v>Rendon</v>
          </cell>
          <cell r="D26" t="str">
            <v>German</v>
          </cell>
          <cell r="E26" t="str">
            <v>INSTALADOR DE OBRAS</v>
          </cell>
          <cell r="AP26" t="str">
            <v xml:space="preserve"> </v>
          </cell>
          <cell r="AQ26" t="str">
            <v>M</v>
          </cell>
          <cell r="AR26" t="str">
            <v>S</v>
          </cell>
          <cell r="AS26" t="str">
            <v>OPERACION</v>
          </cell>
        </row>
        <row r="27">
          <cell r="A27" t="str">
            <v>0091188</v>
          </cell>
          <cell r="B27" t="str">
            <v>Rogelio</v>
          </cell>
          <cell r="C27" t="str">
            <v>Baldenegro</v>
          </cell>
          <cell r="D27" t="str">
            <v>Madrid</v>
          </cell>
          <cell r="E27" t="str">
            <v>BOMBERO</v>
          </cell>
          <cell r="AP27" t="str">
            <v xml:space="preserve"> </v>
          </cell>
          <cell r="AQ27" t="str">
            <v>M</v>
          </cell>
          <cell r="AR27" t="str">
            <v>S</v>
          </cell>
          <cell r="AS27" t="str">
            <v>OPERACION</v>
          </cell>
        </row>
        <row r="28">
          <cell r="A28" t="str">
            <v>0095165</v>
          </cell>
          <cell r="B28" t="str">
            <v>Rodolfo</v>
          </cell>
          <cell r="C28" t="str">
            <v>Espinoza</v>
          </cell>
          <cell r="D28" t="str">
            <v>Bojorquez</v>
          </cell>
          <cell r="E28" t="str">
            <v>AUX INST MEDIDORES Y O RECONEXIONES</v>
          </cell>
          <cell r="AP28" t="str">
            <v xml:space="preserve"> </v>
          </cell>
          <cell r="AQ28" t="str">
            <v>M</v>
          </cell>
          <cell r="AR28" t="str">
            <v>S</v>
          </cell>
          <cell r="AS28" t="str">
            <v>OPERACION</v>
          </cell>
        </row>
        <row r="29">
          <cell r="A29" t="str">
            <v>009717</v>
          </cell>
          <cell r="B29" t="str">
            <v>Julio Cesar</v>
          </cell>
          <cell r="C29" t="str">
            <v>Valenzuela</v>
          </cell>
          <cell r="D29" t="str">
            <v>Reina</v>
          </cell>
          <cell r="E29" t="str">
            <v>ENCARG  INFORMA Y SISTEMAS</v>
          </cell>
          <cell r="AP29" t="str">
            <v xml:space="preserve"> </v>
          </cell>
          <cell r="AQ29" t="str">
            <v>M</v>
          </cell>
          <cell r="AR29" t="str">
            <v>S</v>
          </cell>
          <cell r="AS29" t="str">
            <v>OPERACION</v>
          </cell>
        </row>
        <row r="30">
          <cell r="A30" t="str">
            <v>01021472</v>
          </cell>
          <cell r="B30" t="str">
            <v>Luis Alberto</v>
          </cell>
          <cell r="C30" t="str">
            <v>Lopez</v>
          </cell>
          <cell r="D30" t="str">
            <v>Aguirre</v>
          </cell>
          <cell r="E30" t="str">
            <v>LECTURISTA VERIFICADOR</v>
          </cell>
          <cell r="AP30" t="str">
            <v xml:space="preserve"> </v>
          </cell>
          <cell r="AQ30" t="str">
            <v>M</v>
          </cell>
          <cell r="AS30" t="str">
            <v>RUCURSOS HUMANOS</v>
          </cell>
        </row>
        <row r="31">
          <cell r="A31" t="str">
            <v>0104182</v>
          </cell>
          <cell r="B31" t="str">
            <v>Mauricio</v>
          </cell>
          <cell r="C31" t="str">
            <v>Castañeda</v>
          </cell>
          <cell r="D31" t="str">
            <v>Enriquez</v>
          </cell>
          <cell r="E31" t="str">
            <v>ENCARGADO DE INSTALACION</v>
          </cell>
          <cell r="AP31" t="str">
            <v xml:space="preserve"> </v>
          </cell>
          <cell r="AQ31" t="str">
            <v>M</v>
          </cell>
          <cell r="AR31" t="str">
            <v>S</v>
          </cell>
          <cell r="AS31" t="str">
            <v>LECTURAS</v>
          </cell>
        </row>
        <row r="32">
          <cell r="A32" t="str">
            <v>0108188</v>
          </cell>
          <cell r="B32" t="str">
            <v>Luis Enrique</v>
          </cell>
          <cell r="C32" t="str">
            <v>Contreras</v>
          </cell>
          <cell r="D32" t="str">
            <v>Reyes</v>
          </cell>
          <cell r="E32" t="str">
            <v>BOMBERO</v>
          </cell>
          <cell r="AP32" t="str">
            <v xml:space="preserve"> </v>
          </cell>
          <cell r="AQ32" t="str">
            <v>M</v>
          </cell>
          <cell r="AR32" t="str">
            <v>S</v>
          </cell>
          <cell r="AS32" t="str">
            <v>OPERACION</v>
          </cell>
        </row>
        <row r="33">
          <cell r="A33" t="str">
            <v>01128139</v>
          </cell>
          <cell r="B33" t="str">
            <v>Martha Obdulia</v>
          </cell>
          <cell r="C33" t="str">
            <v>Estrada</v>
          </cell>
          <cell r="D33" t="str">
            <v>Sagasta</v>
          </cell>
          <cell r="E33" t="str">
            <v>AUX. DE PLANEACION Y CONTABILIDAD</v>
          </cell>
          <cell r="AP33" t="str">
            <v xml:space="preserve"> </v>
          </cell>
          <cell r="AQ33" t="str">
            <v>M</v>
          </cell>
          <cell r="AR33" t="str">
            <v>S</v>
          </cell>
          <cell r="AS33" t="str">
            <v>OPERACION</v>
          </cell>
        </row>
        <row r="34">
          <cell r="A34" t="str">
            <v>01291461</v>
          </cell>
          <cell r="B34" t="str">
            <v>Jose Carlos</v>
          </cell>
          <cell r="C34" t="str">
            <v>Solaiza</v>
          </cell>
          <cell r="D34" t="str">
            <v>Rios</v>
          </cell>
          <cell r="E34" t="str">
            <v>AUXILIAR DE COORDINACION LECTURISTAS</v>
          </cell>
          <cell r="AP34" t="str">
            <v xml:space="preserve"> </v>
          </cell>
          <cell r="AQ34" t="str">
            <v>F</v>
          </cell>
          <cell r="AS34" t="str">
            <v>CONTABILIDAD</v>
          </cell>
        </row>
        <row r="35">
          <cell r="A35" t="str">
            <v>01301472</v>
          </cell>
          <cell r="B35" t="str">
            <v>Jorge Adrian</v>
          </cell>
          <cell r="C35" t="str">
            <v>Duran</v>
          </cell>
          <cell r="D35" t="str">
            <v>Sibrian</v>
          </cell>
          <cell r="E35" t="str">
            <v>LECTURISTA VERIFICADOR</v>
          </cell>
          <cell r="AP35" t="str">
            <v xml:space="preserve"> </v>
          </cell>
          <cell r="AQ35" t="str">
            <v>M</v>
          </cell>
          <cell r="AR35" t="str">
            <v>S</v>
          </cell>
          <cell r="AS35" t="str">
            <v>OPERACION</v>
          </cell>
        </row>
        <row r="36">
          <cell r="A36" t="str">
            <v>01321472</v>
          </cell>
          <cell r="B36" t="str">
            <v>Jose Bernardino</v>
          </cell>
          <cell r="C36" t="str">
            <v>Rivera</v>
          </cell>
          <cell r="D36" t="str">
            <v>Gutierrez</v>
          </cell>
          <cell r="E36" t="str">
            <v>LECTURISTA VERIFICADOR</v>
          </cell>
          <cell r="AP36" t="str">
            <v xml:space="preserve"> </v>
          </cell>
          <cell r="AQ36" t="str">
            <v>M</v>
          </cell>
          <cell r="AS36" t="str">
            <v>LECTURAS</v>
          </cell>
        </row>
        <row r="37">
          <cell r="A37" t="str">
            <v>01331472</v>
          </cell>
          <cell r="B37" t="str">
            <v>Manuel Alberto</v>
          </cell>
          <cell r="C37" t="str">
            <v>Parra</v>
          </cell>
          <cell r="D37" t="str">
            <v>Vizcarra</v>
          </cell>
          <cell r="E37" t="str">
            <v>LECTURISTA VERIFICADOR</v>
          </cell>
          <cell r="AP37" t="str">
            <v xml:space="preserve"> </v>
          </cell>
          <cell r="AQ37" t="str">
            <v>M</v>
          </cell>
          <cell r="AR37" t="str">
            <v>S</v>
          </cell>
          <cell r="AS37" t="str">
            <v>OPERACION</v>
          </cell>
        </row>
        <row r="38">
          <cell r="A38" t="str">
            <v>0134145</v>
          </cell>
          <cell r="B38" t="str">
            <v>Melquicedec</v>
          </cell>
          <cell r="C38" t="str">
            <v>Zamorano</v>
          </cell>
          <cell r="D38" t="str">
            <v>Saavedra</v>
          </cell>
          <cell r="E38" t="str">
            <v>INSPECTOR DE SERVICIO</v>
          </cell>
          <cell r="AP38" t="str">
            <v xml:space="preserve"> </v>
          </cell>
          <cell r="AQ38" t="str">
            <v>M</v>
          </cell>
          <cell r="AR38" t="str">
            <v>S</v>
          </cell>
          <cell r="AS38" t="str">
            <v>LECTURAS</v>
          </cell>
        </row>
        <row r="39">
          <cell r="A39" t="str">
            <v>0136144</v>
          </cell>
          <cell r="B39" t="str">
            <v>Ana Guadalupe</v>
          </cell>
          <cell r="C39" t="str">
            <v>Castillo</v>
          </cell>
          <cell r="D39" t="str">
            <v>Romo</v>
          </cell>
          <cell r="E39" t="str">
            <v>AUXILIAR DE OFICINA</v>
          </cell>
          <cell r="AP39" t="str">
            <v xml:space="preserve"> </v>
          </cell>
          <cell r="AQ39" t="str">
            <v>M</v>
          </cell>
          <cell r="AR39" t="str">
            <v>S</v>
          </cell>
          <cell r="AS39" t="str">
            <v>LECTURAS</v>
          </cell>
        </row>
        <row r="40">
          <cell r="A40" t="str">
            <v>0140145</v>
          </cell>
          <cell r="B40" t="str">
            <v>Carlos Manuel</v>
          </cell>
          <cell r="C40" t="str">
            <v>Soto</v>
          </cell>
          <cell r="D40" t="str">
            <v>Baldenegro</v>
          </cell>
          <cell r="E40" t="str">
            <v>INSPECTOR DE SERVICIO</v>
          </cell>
          <cell r="AP40" t="str">
            <v xml:space="preserve"> </v>
          </cell>
          <cell r="AQ40" t="str">
            <v>M</v>
          </cell>
          <cell r="AS40" t="str">
            <v>COMERCIAL</v>
          </cell>
        </row>
        <row r="41">
          <cell r="A41" t="str">
            <v>0142148</v>
          </cell>
          <cell r="B41" t="str">
            <v>Yadira</v>
          </cell>
          <cell r="C41" t="str">
            <v>Nogales</v>
          </cell>
          <cell r="D41" t="str">
            <v>Rocha</v>
          </cell>
          <cell r="E41" t="str">
            <v>ASISTENTE ADMINISTRATIVO</v>
          </cell>
          <cell r="AP41" t="str">
            <v xml:space="preserve"> </v>
          </cell>
          <cell r="AQ41" t="str">
            <v>F</v>
          </cell>
          <cell r="AR41" t="str">
            <v>S</v>
          </cell>
          <cell r="AS41" t="str">
            <v>COMERCIAL</v>
          </cell>
        </row>
        <row r="42">
          <cell r="A42" t="str">
            <v>01468149</v>
          </cell>
          <cell r="B42" t="str">
            <v>Francisco Javier</v>
          </cell>
          <cell r="C42" t="str">
            <v>Quijas</v>
          </cell>
          <cell r="D42" t="str">
            <v>Nogales</v>
          </cell>
          <cell r="E42" t="str">
            <v>OPERADOR GENERAL</v>
          </cell>
          <cell r="AP42" t="str">
            <v xml:space="preserve"> </v>
          </cell>
          <cell r="AQ42" t="str">
            <v>M</v>
          </cell>
          <cell r="AS42" t="str">
            <v>COMERCIAL</v>
          </cell>
        </row>
        <row r="43">
          <cell r="A43" t="str">
            <v>0149141</v>
          </cell>
          <cell r="B43" t="str">
            <v>Hamil Rene</v>
          </cell>
          <cell r="C43" t="str">
            <v>Dicochea</v>
          </cell>
          <cell r="D43" t="str">
            <v>Urrea</v>
          </cell>
          <cell r="E43" t="str">
            <v>SECRETARIA DE ATENCION A USUARIOS</v>
          </cell>
          <cell r="AP43" t="str">
            <v xml:space="preserve"> </v>
          </cell>
          <cell r="AQ43" t="str">
            <v>F</v>
          </cell>
          <cell r="AR43" t="str">
            <v>S</v>
          </cell>
          <cell r="AS43" t="str">
            <v>COMERCIAL</v>
          </cell>
        </row>
        <row r="44">
          <cell r="A44" t="str">
            <v>01511472</v>
          </cell>
          <cell r="B44" t="str">
            <v>Manuel</v>
          </cell>
          <cell r="C44" t="str">
            <v>Castañeda</v>
          </cell>
          <cell r="D44" t="str">
            <v>Enriquez</v>
          </cell>
          <cell r="E44" t="str">
            <v>LECTURISTA VERIFICADOR</v>
          </cell>
          <cell r="AP44" t="str">
            <v xml:space="preserve"> </v>
          </cell>
          <cell r="AQ44" t="str">
            <v>M</v>
          </cell>
          <cell r="AR44" t="str">
            <v>S</v>
          </cell>
          <cell r="AS44" t="str">
            <v>OPERACION</v>
          </cell>
        </row>
        <row r="45">
          <cell r="A45" t="str">
            <v>0153144</v>
          </cell>
          <cell r="B45" t="str">
            <v>Edilia Lizeth</v>
          </cell>
          <cell r="C45" t="str">
            <v>Reyna</v>
          </cell>
          <cell r="D45" t="str">
            <v>Payanes</v>
          </cell>
          <cell r="E45" t="str">
            <v>AUXILIAR DE OFICINA</v>
          </cell>
          <cell r="AP45" t="str">
            <v xml:space="preserve"> </v>
          </cell>
          <cell r="AQ45" t="str">
            <v>M</v>
          </cell>
          <cell r="AR45" t="str">
            <v>S</v>
          </cell>
          <cell r="AS45" t="str">
            <v>COMERCIAL</v>
          </cell>
        </row>
        <row r="46">
          <cell r="A46" t="str">
            <v>0155121</v>
          </cell>
          <cell r="B46" t="str">
            <v>David</v>
          </cell>
          <cell r="C46" t="str">
            <v>Chavez</v>
          </cell>
          <cell r="D46" t="str">
            <v>Garcia</v>
          </cell>
          <cell r="E46" t="str">
            <v>ALMACENISTA</v>
          </cell>
          <cell r="AP46" t="str">
            <v xml:space="preserve"> </v>
          </cell>
          <cell r="AQ46" t="str">
            <v>M</v>
          </cell>
          <cell r="AR46" t="str">
            <v>S</v>
          </cell>
          <cell r="AS46" t="str">
            <v>LECTURAS</v>
          </cell>
        </row>
        <row r="47">
          <cell r="A47" t="str">
            <v>01584101</v>
          </cell>
          <cell r="B47" t="str">
            <v>Sergio</v>
          </cell>
          <cell r="C47" t="str">
            <v>Oros</v>
          </cell>
          <cell r="D47" t="str">
            <v>Leon</v>
          </cell>
          <cell r="E47" t="str">
            <v>AUXILIAR DE CULTURA DE AGUA</v>
          </cell>
          <cell r="AP47" t="str">
            <v xml:space="preserve"> </v>
          </cell>
          <cell r="AQ47" t="str">
            <v>F</v>
          </cell>
          <cell r="AR47" t="str">
            <v>S</v>
          </cell>
          <cell r="AS47" t="str">
            <v>COMERCIAL</v>
          </cell>
        </row>
        <row r="48">
          <cell r="A48" t="str">
            <v>01611472</v>
          </cell>
          <cell r="B48" t="str">
            <v>Manuel Eliseo</v>
          </cell>
          <cell r="C48" t="str">
            <v>Haro</v>
          </cell>
          <cell r="D48" t="str">
            <v>Leon</v>
          </cell>
          <cell r="E48" t="str">
            <v>LECTURISTA VERIFICADOR</v>
          </cell>
          <cell r="AP48" t="str">
            <v xml:space="preserve"> </v>
          </cell>
          <cell r="AQ48" t="str">
            <v>M</v>
          </cell>
          <cell r="AS48" t="str">
            <v>CONTABILIDAD</v>
          </cell>
        </row>
        <row r="49">
          <cell r="A49" t="str">
            <v>0164189</v>
          </cell>
          <cell r="B49" t="str">
            <v>Noe Ruben</v>
          </cell>
          <cell r="C49" t="str">
            <v>Aceves</v>
          </cell>
          <cell r="D49" t="str">
            <v>Valenzuela</v>
          </cell>
          <cell r="E49" t="str">
            <v>VELADOR</v>
          </cell>
          <cell r="AP49" t="str">
            <v xml:space="preserve"> </v>
          </cell>
          <cell r="AQ49" t="str">
            <v>M</v>
          </cell>
          <cell r="AR49" t="str">
            <v>S</v>
          </cell>
          <cell r="AS49" t="str">
            <v>CULTURA DEL AGUA</v>
          </cell>
        </row>
        <row r="50">
          <cell r="A50" t="str">
            <v>01651472</v>
          </cell>
          <cell r="B50" t="str">
            <v>Martin Jose Luis</v>
          </cell>
          <cell r="C50" t="str">
            <v>Vasquez</v>
          </cell>
          <cell r="D50" t="str">
            <v>Carrillo</v>
          </cell>
          <cell r="E50" t="str">
            <v>LECTURISTA VERIFICADOR</v>
          </cell>
          <cell r="AP50" t="str">
            <v xml:space="preserve"> </v>
          </cell>
          <cell r="AQ50" t="str">
            <v>M</v>
          </cell>
          <cell r="AR50" t="str">
            <v>S</v>
          </cell>
          <cell r="AS50" t="str">
            <v>LECTURAS</v>
          </cell>
        </row>
        <row r="51">
          <cell r="A51" t="str">
            <v>0166141</v>
          </cell>
          <cell r="B51" t="str">
            <v>Patricia Tonancy</v>
          </cell>
          <cell r="C51" t="str">
            <v>Caballero</v>
          </cell>
          <cell r="D51" t="str">
            <v>Romero</v>
          </cell>
          <cell r="E51" t="str">
            <v>SECRETARIA DE ATENCION A USUARIOS</v>
          </cell>
          <cell r="AP51" t="str">
            <v xml:space="preserve"> </v>
          </cell>
          <cell r="AQ51" t="str">
            <v>M</v>
          </cell>
          <cell r="AR51" t="str">
            <v>S</v>
          </cell>
          <cell r="AS51" t="str">
            <v>OPERACION</v>
          </cell>
        </row>
        <row r="52">
          <cell r="A52" t="str">
            <v>01671472</v>
          </cell>
          <cell r="B52" t="str">
            <v>Rafael</v>
          </cell>
          <cell r="C52" t="str">
            <v>Arellano</v>
          </cell>
          <cell r="D52" t="str">
            <v>Lozano</v>
          </cell>
          <cell r="E52" t="str">
            <v>LECTURISTA VERIFICADOR</v>
          </cell>
          <cell r="AP52" t="str">
            <v xml:space="preserve"> </v>
          </cell>
          <cell r="AQ52" t="str">
            <v>M</v>
          </cell>
          <cell r="AR52" t="str">
            <v>S</v>
          </cell>
          <cell r="AS52" t="str">
            <v>LECTURAS</v>
          </cell>
        </row>
        <row r="53">
          <cell r="A53" t="str">
            <v>01691472</v>
          </cell>
          <cell r="B53" t="str">
            <v>Cuauhtemoc</v>
          </cell>
          <cell r="C53" t="str">
            <v>Martinez</v>
          </cell>
          <cell r="D53" t="str">
            <v>Ozuna</v>
          </cell>
          <cell r="E53" t="str">
            <v>LECTURISTA VERIFICADOR</v>
          </cell>
          <cell r="AP53" t="str">
            <v xml:space="preserve"> </v>
          </cell>
          <cell r="AQ53" t="str">
            <v>F</v>
          </cell>
          <cell r="AR53" t="str">
            <v>S</v>
          </cell>
          <cell r="AS53" t="str">
            <v>COMERCIAL</v>
          </cell>
        </row>
        <row r="54">
          <cell r="A54" t="str">
            <v>01711098</v>
          </cell>
          <cell r="B54" t="str">
            <v>Manuel Antonio</v>
          </cell>
          <cell r="C54" t="str">
            <v>Rendon</v>
          </cell>
          <cell r="D54" t="str">
            <v>Serna</v>
          </cell>
          <cell r="E54" t="str">
            <v>AUXILIAR DE LECTURAS</v>
          </cell>
          <cell r="AP54" t="str">
            <v xml:space="preserve"> </v>
          </cell>
          <cell r="AQ54" t="str">
            <v>M</v>
          </cell>
          <cell r="AR54" t="str">
            <v>S</v>
          </cell>
          <cell r="AS54" t="str">
            <v>LECTURAS</v>
          </cell>
        </row>
        <row r="55">
          <cell r="A55" t="str">
            <v>01751030</v>
          </cell>
          <cell r="B55" t="str">
            <v>Jose</v>
          </cell>
          <cell r="C55" t="str">
            <v>Molina</v>
          </cell>
          <cell r="D55" t="str">
            <v>Mazon</v>
          </cell>
          <cell r="E55" t="str">
            <v>AUXILIAR COMERCIAL</v>
          </cell>
          <cell r="AP55" t="str">
            <v xml:space="preserve"> </v>
          </cell>
          <cell r="AQ55" t="str">
            <v>M</v>
          </cell>
          <cell r="AR55" t="str">
            <v>S</v>
          </cell>
          <cell r="AS55" t="str">
            <v>LECTURAS</v>
          </cell>
        </row>
        <row r="56">
          <cell r="A56" t="str">
            <v>0176188</v>
          </cell>
          <cell r="B56" t="str">
            <v>Rigoberto</v>
          </cell>
          <cell r="C56" t="str">
            <v>Garcia</v>
          </cell>
          <cell r="D56" t="str">
            <v>Villa</v>
          </cell>
          <cell r="E56" t="str">
            <v>BOMBERO</v>
          </cell>
          <cell r="AP56" t="str">
            <v xml:space="preserve"> </v>
          </cell>
          <cell r="AQ56" t="str">
            <v>M</v>
          </cell>
          <cell r="AR56" t="str">
            <v>S</v>
          </cell>
          <cell r="AS56" t="str">
            <v>LECTURAS</v>
          </cell>
        </row>
        <row r="57">
          <cell r="A57" t="str">
            <v>01801472</v>
          </cell>
          <cell r="B57" t="str">
            <v>Sergio Guadalupe</v>
          </cell>
          <cell r="C57" t="str">
            <v>Valdez</v>
          </cell>
          <cell r="D57" t="str">
            <v>Corrales</v>
          </cell>
          <cell r="E57" t="str">
            <v>LECTURISTA VERIFICADOR</v>
          </cell>
          <cell r="AP57" t="str">
            <v xml:space="preserve"> </v>
          </cell>
          <cell r="AQ57" t="str">
            <v>M</v>
          </cell>
          <cell r="AS57" t="str">
            <v>CONTABILIDAD</v>
          </cell>
        </row>
        <row r="58">
          <cell r="A58" t="str">
            <v>0185111</v>
          </cell>
          <cell r="B58" t="str">
            <v>Guillermo Octavio</v>
          </cell>
          <cell r="C58" t="str">
            <v>Pacheco</v>
          </cell>
          <cell r="D58" t="str">
            <v>Sandoval</v>
          </cell>
          <cell r="E58" t="str">
            <v>ARCHIVO</v>
          </cell>
          <cell r="AP58" t="str">
            <v xml:space="preserve"> </v>
          </cell>
          <cell r="AQ58" t="str">
            <v>M</v>
          </cell>
          <cell r="AS58" t="str">
            <v>COMERCIAL</v>
          </cell>
        </row>
        <row r="59">
          <cell r="A59" t="str">
            <v>0186183</v>
          </cell>
          <cell r="B59" t="str">
            <v>Juan Jose</v>
          </cell>
          <cell r="C59" t="str">
            <v>Mange</v>
          </cell>
          <cell r="D59" t="str">
            <v>Lopez</v>
          </cell>
          <cell r="E59" t="str">
            <v>DRENAJERO</v>
          </cell>
          <cell r="AP59" t="str">
            <v xml:space="preserve"> </v>
          </cell>
          <cell r="AQ59" t="str">
            <v>M</v>
          </cell>
          <cell r="AR59" t="str">
            <v>S</v>
          </cell>
          <cell r="AS59" t="str">
            <v>OPERACION</v>
          </cell>
        </row>
        <row r="60">
          <cell r="A60" t="str">
            <v>0186189</v>
          </cell>
          <cell r="B60" t="str">
            <v>Juan Jose</v>
          </cell>
          <cell r="C60" t="str">
            <v>Mange</v>
          </cell>
          <cell r="D60" t="str">
            <v>Lopez</v>
          </cell>
          <cell r="E60" t="str">
            <v>VELADOR</v>
          </cell>
          <cell r="AP60" t="str">
            <v xml:space="preserve"> </v>
          </cell>
          <cell r="AQ60" t="str">
            <v>M</v>
          </cell>
          <cell r="AR60" t="str">
            <v>S</v>
          </cell>
          <cell r="AS60" t="str">
            <v>OPERACION</v>
          </cell>
        </row>
        <row r="61">
          <cell r="A61" t="str">
            <v>018818</v>
          </cell>
          <cell r="B61" t="str">
            <v>Gustavo</v>
          </cell>
          <cell r="C61" t="str">
            <v>Hernandez</v>
          </cell>
          <cell r="D61" t="str">
            <v>Palacios</v>
          </cell>
          <cell r="E61" t="str">
            <v>COORDINADOR DE OPERACION</v>
          </cell>
          <cell r="AP61" t="str">
            <v xml:space="preserve"> </v>
          </cell>
          <cell r="AQ61" t="str">
            <v>M</v>
          </cell>
          <cell r="AS61" t="str">
            <v>CONTRALORIA</v>
          </cell>
        </row>
        <row r="62">
          <cell r="A62" t="str">
            <v>01891472</v>
          </cell>
          <cell r="B62" t="str">
            <v>Francisco Guadalupe</v>
          </cell>
          <cell r="C62" t="str">
            <v>Parra</v>
          </cell>
          <cell r="D62" t="str">
            <v>Vizcarra</v>
          </cell>
          <cell r="E62" t="str">
            <v>LECTURISTA VERIFICADOR</v>
          </cell>
          <cell r="AP62" t="str">
            <v xml:space="preserve"> </v>
          </cell>
          <cell r="AQ62" t="str">
            <v>M</v>
          </cell>
          <cell r="AR62" t="str">
            <v>S</v>
          </cell>
          <cell r="AS62" t="str">
            <v>OPERACION</v>
          </cell>
        </row>
        <row r="63">
          <cell r="A63" t="str">
            <v>01911822</v>
          </cell>
          <cell r="B63" t="str">
            <v>Homero</v>
          </cell>
          <cell r="C63" t="str">
            <v>Pino</v>
          </cell>
          <cell r="D63" t="str">
            <v>Estrella</v>
          </cell>
          <cell r="E63" t="str">
            <v>OPERADOR DE RETROEXCAVADORA</v>
          </cell>
          <cell r="AP63" t="str">
            <v xml:space="preserve"> </v>
          </cell>
          <cell r="AQ63" t="str">
            <v>M</v>
          </cell>
          <cell r="AS63" t="str">
            <v>OPERACION</v>
          </cell>
        </row>
        <row r="64">
          <cell r="A64" t="str">
            <v>01931472</v>
          </cell>
          <cell r="B64" t="str">
            <v>Gustavo</v>
          </cell>
          <cell r="C64" t="str">
            <v>Castañeda</v>
          </cell>
          <cell r="D64" t="str">
            <v>Enriquez</v>
          </cell>
          <cell r="E64" t="str">
            <v>LECTURISTA VERIFICADOR</v>
          </cell>
          <cell r="AP64" t="str">
            <v xml:space="preserve"> </v>
          </cell>
          <cell r="AQ64" t="str">
            <v>M</v>
          </cell>
          <cell r="AR64" t="str">
            <v>S</v>
          </cell>
          <cell r="AS64" t="str">
            <v>OPERACION</v>
          </cell>
        </row>
        <row r="65">
          <cell r="A65" t="str">
            <v>0193189</v>
          </cell>
          <cell r="B65" t="str">
            <v>Gustavo</v>
          </cell>
          <cell r="C65" t="str">
            <v>Castañeda</v>
          </cell>
          <cell r="D65" t="str">
            <v>Enriquez</v>
          </cell>
          <cell r="E65" t="str">
            <v>VELADOR</v>
          </cell>
          <cell r="AP65" t="str">
            <v xml:space="preserve"> </v>
          </cell>
          <cell r="AQ65" t="str">
            <v>M</v>
          </cell>
          <cell r="AR65" t="str">
            <v>S</v>
          </cell>
          <cell r="AS65" t="str">
            <v>OPERACION</v>
          </cell>
        </row>
        <row r="66">
          <cell r="A66" t="str">
            <v>01941814</v>
          </cell>
          <cell r="B66" t="str">
            <v>Hilda Patricia</v>
          </cell>
          <cell r="C66" t="str">
            <v>Aguiar</v>
          </cell>
          <cell r="D66" t="str">
            <v>Sandoval</v>
          </cell>
          <cell r="E66" t="str">
            <v>AUXILIAR OFICINA OPERATIVA</v>
          </cell>
          <cell r="AP66" t="str">
            <v xml:space="preserve"> </v>
          </cell>
          <cell r="AQ66" t="str">
            <v>M</v>
          </cell>
          <cell r="AR66" t="str">
            <v>S</v>
          </cell>
          <cell r="AS66" t="str">
            <v>OPERACION</v>
          </cell>
        </row>
        <row r="67">
          <cell r="A67" t="str">
            <v>0195182</v>
          </cell>
          <cell r="B67" t="str">
            <v>Marco Antonio</v>
          </cell>
          <cell r="C67" t="str">
            <v>Cusivichan</v>
          </cell>
          <cell r="D67" t="str">
            <v>Nogales</v>
          </cell>
          <cell r="E67" t="str">
            <v>ENCARGADO DE INSTALACION</v>
          </cell>
          <cell r="AP67" t="str">
            <v xml:space="preserve"> </v>
          </cell>
          <cell r="AQ67" t="str">
            <v>F</v>
          </cell>
          <cell r="AR67" t="str">
            <v>S</v>
          </cell>
          <cell r="AS67" t="str">
            <v>RECURSOS HUMANOS</v>
          </cell>
        </row>
        <row r="68">
          <cell r="A68" t="str">
            <v>0196132</v>
          </cell>
          <cell r="B68" t="str">
            <v>Gildardo</v>
          </cell>
          <cell r="C68" t="str">
            <v>Osuna</v>
          </cell>
          <cell r="D68" t="str">
            <v>Celaya</v>
          </cell>
          <cell r="E68" t="str">
            <v>ENCARGADO DE LIMPIEZA</v>
          </cell>
          <cell r="AP68" t="str">
            <v xml:space="preserve"> </v>
          </cell>
          <cell r="AQ68" t="str">
            <v>M</v>
          </cell>
          <cell r="AR68" t="str">
            <v>S</v>
          </cell>
          <cell r="AS68" t="str">
            <v>OPERACION</v>
          </cell>
        </row>
        <row r="69">
          <cell r="A69" t="str">
            <v>01998150</v>
          </cell>
          <cell r="B69" t="str">
            <v>Damian Lee</v>
          </cell>
          <cell r="C69" t="str">
            <v>Donn</v>
          </cell>
          <cell r="D69" t="str">
            <v>Nuñez</v>
          </cell>
          <cell r="E69" t="str">
            <v>ENCARGADO ADMINISTRATIVO ZONA NORTE</v>
          </cell>
          <cell r="AP69" t="str">
            <v xml:space="preserve"> </v>
          </cell>
          <cell r="AQ69" t="str">
            <v>M</v>
          </cell>
          <cell r="AR69" t="str">
            <v>S</v>
          </cell>
          <cell r="AS69" t="str">
            <v>RECURSOS HUMANOS</v>
          </cell>
        </row>
        <row r="70">
          <cell r="A70" t="str">
            <v>02018148</v>
          </cell>
          <cell r="B70" t="str">
            <v>Edgardo</v>
          </cell>
          <cell r="C70" t="str">
            <v>Bernal</v>
          </cell>
          <cell r="D70" t="str">
            <v>Preciado</v>
          </cell>
          <cell r="E70" t="str">
            <v>SUPERVISOR DE OBRAS</v>
          </cell>
          <cell r="AP70" t="str">
            <v xml:space="preserve"> </v>
          </cell>
          <cell r="AQ70" t="str">
            <v>M</v>
          </cell>
          <cell r="AS70" t="str">
            <v>COMERCIAL</v>
          </cell>
        </row>
        <row r="71">
          <cell r="A71" t="str">
            <v>0203811</v>
          </cell>
          <cell r="B71" t="str">
            <v>Gibran Rodrigo</v>
          </cell>
          <cell r="C71" t="str">
            <v>Parra</v>
          </cell>
          <cell r="D71" t="str">
            <v>Vizcarra</v>
          </cell>
          <cell r="E71" t="str">
            <v>MECANICO</v>
          </cell>
          <cell r="AP71" t="str">
            <v xml:space="preserve"> </v>
          </cell>
          <cell r="AQ71" t="str">
            <v>M</v>
          </cell>
          <cell r="AS71" t="str">
            <v>TECNICO</v>
          </cell>
        </row>
        <row r="72">
          <cell r="A72" t="str">
            <v>02041822</v>
          </cell>
          <cell r="B72" t="str">
            <v>Omar Fernando</v>
          </cell>
          <cell r="C72" t="str">
            <v>Quijas</v>
          </cell>
          <cell r="D72" t="str">
            <v>Nogales</v>
          </cell>
          <cell r="E72" t="str">
            <v>OPERADOR DE RETROEXCAVADORA</v>
          </cell>
          <cell r="AP72" t="str">
            <v xml:space="preserve"> </v>
          </cell>
          <cell r="AQ72" t="str">
            <v>M</v>
          </cell>
          <cell r="AR72" t="str">
            <v>S</v>
          </cell>
          <cell r="AS72" t="str">
            <v>OPERACION</v>
          </cell>
        </row>
        <row r="73">
          <cell r="A73" t="str">
            <v>0205189</v>
          </cell>
          <cell r="B73" t="str">
            <v>Genaro</v>
          </cell>
          <cell r="C73" t="str">
            <v>Corona</v>
          </cell>
          <cell r="D73" t="str">
            <v>Olivas</v>
          </cell>
          <cell r="E73" t="str">
            <v>VELADOR</v>
          </cell>
          <cell r="AP73" t="str">
            <v xml:space="preserve"> </v>
          </cell>
          <cell r="AQ73" t="str">
            <v>M</v>
          </cell>
          <cell r="AR73" t="str">
            <v>S</v>
          </cell>
          <cell r="AS73" t="str">
            <v>OPERACION</v>
          </cell>
        </row>
        <row r="74">
          <cell r="A74" t="str">
            <v>0206183</v>
          </cell>
          <cell r="B74" t="str">
            <v>Jesus Alfonso</v>
          </cell>
          <cell r="C74" t="str">
            <v>Luken</v>
          </cell>
          <cell r="D74" t="str">
            <v>Avila</v>
          </cell>
          <cell r="E74" t="str">
            <v>DRENAJERO</v>
          </cell>
          <cell r="AP74" t="str">
            <v xml:space="preserve"> </v>
          </cell>
          <cell r="AQ74" t="str">
            <v>M</v>
          </cell>
          <cell r="AR74" t="str">
            <v>S</v>
          </cell>
          <cell r="AS74" t="str">
            <v>OPERACION</v>
          </cell>
        </row>
        <row r="75">
          <cell r="A75" t="str">
            <v>02078138</v>
          </cell>
          <cell r="B75" t="str">
            <v>Ismael Fernando</v>
          </cell>
          <cell r="C75" t="str">
            <v>Aceves</v>
          </cell>
          <cell r="D75" t="str">
            <v>Valenzuela</v>
          </cell>
          <cell r="E75" t="str">
            <v>OPERADOR DE CAMION  VACTOR</v>
          </cell>
          <cell r="AP75" t="str">
            <v xml:space="preserve"> </v>
          </cell>
          <cell r="AQ75" t="str">
            <v>M</v>
          </cell>
          <cell r="AR75" t="str">
            <v>S</v>
          </cell>
          <cell r="AS75" t="str">
            <v>OPERACION</v>
          </cell>
        </row>
        <row r="76">
          <cell r="A76" t="str">
            <v>0209184</v>
          </cell>
          <cell r="B76" t="str">
            <v>Hernan</v>
          </cell>
          <cell r="C76" t="str">
            <v>Rubio</v>
          </cell>
          <cell r="D76" t="str">
            <v>Rosas</v>
          </cell>
          <cell r="E76" t="str">
            <v>FONTANERO</v>
          </cell>
          <cell r="AP76" t="str">
            <v xml:space="preserve"> </v>
          </cell>
          <cell r="AQ76" t="str">
            <v>M</v>
          </cell>
          <cell r="AR76" t="str">
            <v>S</v>
          </cell>
          <cell r="AS76" t="str">
            <v>OPERACION</v>
          </cell>
        </row>
        <row r="77">
          <cell r="A77" t="str">
            <v>0211183</v>
          </cell>
          <cell r="B77" t="str">
            <v>Juan Ramon</v>
          </cell>
          <cell r="C77" t="str">
            <v>Cruz</v>
          </cell>
          <cell r="D77" t="str">
            <v>Gallegos</v>
          </cell>
          <cell r="E77" t="str">
            <v>DRENAJERO</v>
          </cell>
          <cell r="AP77" t="str">
            <v xml:space="preserve"> </v>
          </cell>
          <cell r="AQ77" t="str">
            <v>M</v>
          </cell>
          <cell r="AR77" t="str">
            <v>S</v>
          </cell>
          <cell r="AS77" t="str">
            <v>OPERACION</v>
          </cell>
        </row>
        <row r="78">
          <cell r="A78" t="str">
            <v>02141822</v>
          </cell>
          <cell r="B78" t="str">
            <v>Jose Alfredo</v>
          </cell>
          <cell r="C78" t="str">
            <v>Moreno</v>
          </cell>
          <cell r="D78" t="str">
            <v xml:space="preserve">Barraza </v>
          </cell>
          <cell r="E78" t="str">
            <v>OPERADOR DE RETROEXCAVADORA</v>
          </cell>
          <cell r="AP78" t="str">
            <v xml:space="preserve"> </v>
          </cell>
          <cell r="AQ78" t="str">
            <v>M</v>
          </cell>
          <cell r="AR78" t="str">
            <v>S</v>
          </cell>
          <cell r="AS78" t="str">
            <v>OPERACION</v>
          </cell>
        </row>
        <row r="79">
          <cell r="A79" t="str">
            <v>0215183</v>
          </cell>
          <cell r="B79" t="str">
            <v>Francisco Javier</v>
          </cell>
          <cell r="C79" t="str">
            <v>Vasquez</v>
          </cell>
          <cell r="D79" t="str">
            <v>Carrillo</v>
          </cell>
          <cell r="E79" t="str">
            <v>DRENAJERO</v>
          </cell>
          <cell r="AP79" t="str">
            <v xml:space="preserve"> </v>
          </cell>
          <cell r="AQ79" t="str">
            <v>M</v>
          </cell>
          <cell r="AR79" t="str">
            <v>S</v>
          </cell>
          <cell r="AS79" t="str">
            <v>OPERACION</v>
          </cell>
        </row>
        <row r="80">
          <cell r="A80" t="str">
            <v>0218112</v>
          </cell>
          <cell r="B80" t="str">
            <v>Eleazar</v>
          </cell>
          <cell r="C80" t="str">
            <v>Solis</v>
          </cell>
          <cell r="D80" t="str">
            <v>Noriega</v>
          </cell>
          <cell r="E80" t="str">
            <v>AUX DE CONTRALORIA Y ADMINISTRATIVO</v>
          </cell>
          <cell r="AP80" t="str">
            <v xml:space="preserve"> </v>
          </cell>
          <cell r="AQ80" t="str">
            <v>M</v>
          </cell>
          <cell r="AR80" t="str">
            <v>S</v>
          </cell>
          <cell r="AS80" t="str">
            <v>OPERACION</v>
          </cell>
        </row>
        <row r="81">
          <cell r="A81" t="str">
            <v>02191822</v>
          </cell>
          <cell r="B81" t="str">
            <v>Luis Manuel</v>
          </cell>
          <cell r="C81" t="str">
            <v>Garcia</v>
          </cell>
          <cell r="D81" t="str">
            <v>Estrada</v>
          </cell>
          <cell r="E81" t="str">
            <v>OPERADOR DE RETROEXCAVADORA</v>
          </cell>
          <cell r="AP81" t="str">
            <v xml:space="preserve"> </v>
          </cell>
          <cell r="AQ81" t="str">
            <v>M</v>
          </cell>
          <cell r="AR81" t="str">
            <v>S</v>
          </cell>
          <cell r="AS81" t="str">
            <v>OPERACION</v>
          </cell>
        </row>
        <row r="82">
          <cell r="A82" t="str">
            <v>0220184</v>
          </cell>
          <cell r="B82" t="str">
            <v>Luis Alberto</v>
          </cell>
          <cell r="C82" t="str">
            <v>Lopez</v>
          </cell>
          <cell r="D82" t="str">
            <v>Lopez</v>
          </cell>
          <cell r="E82" t="str">
            <v>FONTANERO</v>
          </cell>
          <cell r="AP82" t="str">
            <v xml:space="preserve"> </v>
          </cell>
          <cell r="AQ82" t="str">
            <v>M</v>
          </cell>
          <cell r="AS82" t="str">
            <v>CONTRALORIA</v>
          </cell>
        </row>
        <row r="83">
          <cell r="A83" t="str">
            <v>0221183</v>
          </cell>
          <cell r="B83" t="str">
            <v>Alfredo</v>
          </cell>
          <cell r="C83" t="str">
            <v>Ruiz</v>
          </cell>
          <cell r="D83" t="str">
            <v>Tevaqui</v>
          </cell>
          <cell r="E83" t="str">
            <v>DRENAJERO</v>
          </cell>
          <cell r="AP83" t="str">
            <v xml:space="preserve"> </v>
          </cell>
          <cell r="AQ83" t="str">
            <v>M</v>
          </cell>
          <cell r="AR83" t="str">
            <v>S</v>
          </cell>
          <cell r="AS83" t="str">
            <v>OPERACION</v>
          </cell>
        </row>
        <row r="84">
          <cell r="A84" t="str">
            <v>0221184</v>
          </cell>
          <cell r="B84" t="str">
            <v>Alfredo</v>
          </cell>
          <cell r="C84" t="str">
            <v>Ruiz</v>
          </cell>
          <cell r="D84" t="str">
            <v>Tevaqui</v>
          </cell>
          <cell r="E84" t="str">
            <v>FONTANERO</v>
          </cell>
          <cell r="AP84" t="str">
            <v xml:space="preserve"> </v>
          </cell>
          <cell r="AQ84" t="str">
            <v>M</v>
          </cell>
          <cell r="AR84" t="str">
            <v>S</v>
          </cell>
          <cell r="AS84" t="str">
            <v>OPERACION</v>
          </cell>
        </row>
        <row r="85">
          <cell r="A85" t="str">
            <v>0222184</v>
          </cell>
          <cell r="B85" t="str">
            <v>Luis Ravi</v>
          </cell>
          <cell r="C85" t="str">
            <v>Solis</v>
          </cell>
          <cell r="D85" t="str">
            <v>Hernandez</v>
          </cell>
          <cell r="E85" t="str">
            <v>FONTANERO</v>
          </cell>
          <cell r="AP85" t="str">
            <v xml:space="preserve"> </v>
          </cell>
          <cell r="AQ85" t="str">
            <v>M</v>
          </cell>
          <cell r="AR85" t="str">
            <v>S</v>
          </cell>
          <cell r="AS85" t="str">
            <v>OPERACION</v>
          </cell>
        </row>
        <row r="86">
          <cell r="A86" t="str">
            <v>02231034</v>
          </cell>
          <cell r="B86" t="str">
            <v>Jesus Ivan</v>
          </cell>
          <cell r="C86" t="str">
            <v>Madera</v>
          </cell>
          <cell r="D86" t="str">
            <v>Lopez</v>
          </cell>
          <cell r="E86" t="str">
            <v>SECRETARIO GENERAL</v>
          </cell>
          <cell r="AP86" t="str">
            <v xml:space="preserve"> </v>
          </cell>
          <cell r="AQ86" t="str">
            <v>M</v>
          </cell>
          <cell r="AR86" t="str">
            <v>S</v>
          </cell>
          <cell r="AS86" t="str">
            <v>OPERACION</v>
          </cell>
        </row>
        <row r="87">
          <cell r="A87" t="str">
            <v>0224184</v>
          </cell>
          <cell r="B87" t="str">
            <v>Noe Ruben</v>
          </cell>
          <cell r="C87" t="str">
            <v>Aceves</v>
          </cell>
          <cell r="D87" t="str">
            <v>Celaya</v>
          </cell>
          <cell r="E87" t="str">
            <v>FONTANERO</v>
          </cell>
          <cell r="AP87" t="str">
            <v xml:space="preserve"> </v>
          </cell>
          <cell r="AQ87" t="str">
            <v>M</v>
          </cell>
          <cell r="AR87" t="str">
            <v>S</v>
          </cell>
          <cell r="AS87" t="str">
            <v>OPERACION</v>
          </cell>
        </row>
        <row r="88">
          <cell r="A88" t="str">
            <v>0225122</v>
          </cell>
          <cell r="B88" t="str">
            <v>Bernardo</v>
          </cell>
          <cell r="C88" t="str">
            <v>Campuzano</v>
          </cell>
          <cell r="D88" t="str">
            <v>Torres</v>
          </cell>
          <cell r="E88" t="str">
            <v>COMPRAS Y PRESUPUESTOS</v>
          </cell>
          <cell r="AP88" t="str">
            <v xml:space="preserve"> </v>
          </cell>
          <cell r="AQ88" t="str">
            <v>M</v>
          </cell>
          <cell r="AR88" t="str">
            <v>S</v>
          </cell>
          <cell r="AS88" t="str">
            <v>OPERACION</v>
          </cell>
        </row>
        <row r="89">
          <cell r="A89" t="str">
            <v>022814</v>
          </cell>
          <cell r="B89" t="str">
            <v>Karina</v>
          </cell>
          <cell r="C89" t="str">
            <v>Nieblas</v>
          </cell>
          <cell r="D89" t="str">
            <v>Valenzuela</v>
          </cell>
          <cell r="E89" t="str">
            <v>COORD REL PUBLICAS Y COMERCIALIZACION</v>
          </cell>
          <cell r="AP89" t="str">
            <v xml:space="preserve"> </v>
          </cell>
          <cell r="AQ89" t="str">
            <v>M</v>
          </cell>
          <cell r="AR89" t="str">
            <v>S</v>
          </cell>
          <cell r="AS89" t="str">
            <v>OPERACION</v>
          </cell>
        </row>
        <row r="90">
          <cell r="A90" t="str">
            <v>0232145</v>
          </cell>
          <cell r="B90" t="str">
            <v>Jose Jesus</v>
          </cell>
          <cell r="C90" t="str">
            <v>Gomez</v>
          </cell>
          <cell r="D90" t="str">
            <v>Araiza</v>
          </cell>
          <cell r="E90" t="str">
            <v>INSPECTOR DE SERVICIO</v>
          </cell>
          <cell r="AP90" t="str">
            <v xml:space="preserve"> </v>
          </cell>
          <cell r="AQ90" t="str">
            <v>M</v>
          </cell>
          <cell r="AR90" t="str">
            <v>S</v>
          </cell>
          <cell r="AS90" t="str">
            <v>OPERACION</v>
          </cell>
        </row>
        <row r="91">
          <cell r="A91" t="str">
            <v>0233184</v>
          </cell>
          <cell r="B91" t="str">
            <v>Dagoberto</v>
          </cell>
          <cell r="C91" t="str">
            <v>Martinez</v>
          </cell>
          <cell r="D91" t="str">
            <v>Montaño</v>
          </cell>
          <cell r="E91" t="str">
            <v>FONTANERO</v>
          </cell>
          <cell r="AP91" t="str">
            <v xml:space="preserve"> </v>
          </cell>
          <cell r="AQ91" t="str">
            <v>M</v>
          </cell>
          <cell r="AS91" t="str">
            <v>OPERACION</v>
          </cell>
        </row>
        <row r="92">
          <cell r="A92" t="str">
            <v>0234184</v>
          </cell>
          <cell r="B92" t="str">
            <v>Joaquin Esteban</v>
          </cell>
          <cell r="C92" t="str">
            <v>Solis</v>
          </cell>
          <cell r="D92" t="str">
            <v>Rivera</v>
          </cell>
          <cell r="E92" t="str">
            <v>FONTANERO</v>
          </cell>
          <cell r="AP92" t="str">
            <v xml:space="preserve"> </v>
          </cell>
          <cell r="AQ92" t="str">
            <v>F</v>
          </cell>
          <cell r="AS92" t="str">
            <v>COMERCIAL</v>
          </cell>
        </row>
        <row r="93">
          <cell r="A93" t="str">
            <v>0236813</v>
          </cell>
          <cell r="B93" t="str">
            <v>Marco Antonio</v>
          </cell>
          <cell r="C93" t="str">
            <v>Rojas</v>
          </cell>
          <cell r="D93" t="str">
            <v>Luquez</v>
          </cell>
          <cell r="E93" t="str">
            <v>ALBAÑIL</v>
          </cell>
          <cell r="AP93" t="str">
            <v xml:space="preserve"> </v>
          </cell>
          <cell r="AQ93" t="str">
            <v>M</v>
          </cell>
          <cell r="AS93" t="str">
            <v>COMERCIAL</v>
          </cell>
        </row>
        <row r="94">
          <cell r="A94" t="str">
            <v>02378131</v>
          </cell>
          <cell r="B94" t="str">
            <v>Jose Luis</v>
          </cell>
          <cell r="C94" t="str">
            <v>Ortiz</v>
          </cell>
          <cell r="D94" t="str">
            <v>Contreras</v>
          </cell>
          <cell r="E94" t="str">
            <v>PEON ALBAÑIL</v>
          </cell>
          <cell r="AP94" t="str">
            <v xml:space="preserve"> </v>
          </cell>
          <cell r="AQ94" t="str">
            <v>M</v>
          </cell>
          <cell r="AR94" t="str">
            <v>S</v>
          </cell>
          <cell r="AS94" t="str">
            <v>OPERACION</v>
          </cell>
        </row>
        <row r="95">
          <cell r="A95" t="str">
            <v>0239184</v>
          </cell>
          <cell r="B95" t="str">
            <v>Bernardo</v>
          </cell>
          <cell r="C95" t="str">
            <v>Rivera</v>
          </cell>
          <cell r="D95" t="str">
            <v>Bernal</v>
          </cell>
          <cell r="E95" t="str">
            <v>FONTANERO</v>
          </cell>
          <cell r="AP95" t="str">
            <v xml:space="preserve"> </v>
          </cell>
          <cell r="AQ95" t="str">
            <v>M</v>
          </cell>
          <cell r="AR95" t="str">
            <v>S</v>
          </cell>
          <cell r="AS95" t="str">
            <v>OPERACION</v>
          </cell>
        </row>
        <row r="96">
          <cell r="A96" t="str">
            <v>02411812</v>
          </cell>
          <cell r="B96" t="str">
            <v>Luis Enrique</v>
          </cell>
          <cell r="C96" t="str">
            <v>Contreras</v>
          </cell>
          <cell r="D96" t="str">
            <v>Lizarraga</v>
          </cell>
          <cell r="E96" t="str">
            <v>PEON</v>
          </cell>
          <cell r="AP96" t="str">
            <v xml:space="preserve"> </v>
          </cell>
          <cell r="AQ96" t="str">
            <v>M</v>
          </cell>
          <cell r="AR96" t="str">
            <v>S</v>
          </cell>
          <cell r="AS96" t="str">
            <v>OPERACION</v>
          </cell>
        </row>
        <row r="97">
          <cell r="A97" t="str">
            <v>0242812</v>
          </cell>
          <cell r="B97" t="str">
            <v>Eduardo</v>
          </cell>
          <cell r="C97" t="str">
            <v>Mejia</v>
          </cell>
          <cell r="D97" t="str">
            <v>Vargas</v>
          </cell>
          <cell r="E97" t="str">
            <v>SOLDADOR</v>
          </cell>
          <cell r="AP97" t="str">
            <v xml:space="preserve"> </v>
          </cell>
          <cell r="AQ97" t="str">
            <v>M</v>
          </cell>
          <cell r="AR97" t="str">
            <v>S</v>
          </cell>
          <cell r="AS97" t="str">
            <v>OPERACION</v>
          </cell>
        </row>
        <row r="98">
          <cell r="A98" t="str">
            <v>02441812</v>
          </cell>
          <cell r="B98" t="str">
            <v>Luis Alberto</v>
          </cell>
          <cell r="C98" t="str">
            <v>Zarazua</v>
          </cell>
          <cell r="D98" t="str">
            <v>Corona</v>
          </cell>
          <cell r="E98" t="str">
            <v>PEON</v>
          </cell>
          <cell r="AP98" t="str">
            <v xml:space="preserve"> </v>
          </cell>
          <cell r="AQ98" t="str">
            <v>M</v>
          </cell>
          <cell r="AR98" t="str">
            <v>S</v>
          </cell>
          <cell r="AS98" t="str">
            <v>OPERACION</v>
          </cell>
        </row>
        <row r="99">
          <cell r="A99" t="str">
            <v>0244184</v>
          </cell>
          <cell r="B99" t="str">
            <v>Luis Alberto</v>
          </cell>
          <cell r="C99" t="str">
            <v>Zarazua</v>
          </cell>
          <cell r="D99" t="str">
            <v>Corona</v>
          </cell>
          <cell r="E99" t="str">
            <v>FONTANERO</v>
          </cell>
          <cell r="AP99" t="str">
            <v xml:space="preserve"> </v>
          </cell>
          <cell r="AQ99" t="str">
            <v>M</v>
          </cell>
          <cell r="AR99" t="str">
            <v>S</v>
          </cell>
          <cell r="AS99" t="str">
            <v>OPERACION</v>
          </cell>
        </row>
        <row r="100">
          <cell r="A100" t="str">
            <v>02458131</v>
          </cell>
          <cell r="B100" t="str">
            <v>Rogelio Alejandro</v>
          </cell>
          <cell r="C100" t="str">
            <v>Baldenegro</v>
          </cell>
          <cell r="D100" t="str">
            <v>Bracamonte</v>
          </cell>
          <cell r="E100" t="str">
            <v>PEON ALBAÑIL</v>
          </cell>
          <cell r="AP100" t="str">
            <v xml:space="preserve"> </v>
          </cell>
          <cell r="AQ100" t="str">
            <v>M</v>
          </cell>
          <cell r="AR100" t="str">
            <v>S</v>
          </cell>
          <cell r="AS100" t="str">
            <v>OPERACION</v>
          </cell>
        </row>
        <row r="101">
          <cell r="A101" t="str">
            <v>02461812</v>
          </cell>
          <cell r="B101" t="str">
            <v>Jesus Alberto</v>
          </cell>
          <cell r="C101" t="str">
            <v>Rendon</v>
          </cell>
          <cell r="D101" t="str">
            <v>Osuna</v>
          </cell>
          <cell r="E101" t="str">
            <v>PEON</v>
          </cell>
          <cell r="AP101" t="str">
            <v xml:space="preserve"> </v>
          </cell>
          <cell r="AQ101" t="str">
            <v>M</v>
          </cell>
          <cell r="AR101" t="str">
            <v>S</v>
          </cell>
          <cell r="AS101" t="str">
            <v>OPERACION</v>
          </cell>
        </row>
        <row r="102">
          <cell r="A102" t="str">
            <v>02491812</v>
          </cell>
          <cell r="B102" t="str">
            <v>Jose Jesus</v>
          </cell>
          <cell r="C102" t="str">
            <v>Pacheco</v>
          </cell>
          <cell r="D102" t="str">
            <v>Nogales</v>
          </cell>
          <cell r="E102" t="str">
            <v>PEON</v>
          </cell>
          <cell r="AP102" t="str">
            <v xml:space="preserve"> </v>
          </cell>
          <cell r="AQ102" t="str">
            <v>M</v>
          </cell>
          <cell r="AR102" t="str">
            <v>S</v>
          </cell>
          <cell r="AS102" t="str">
            <v>OPERACION</v>
          </cell>
        </row>
        <row r="103">
          <cell r="A103" t="str">
            <v>02501812</v>
          </cell>
          <cell r="B103" t="str">
            <v>Jose Roberto</v>
          </cell>
          <cell r="C103" t="str">
            <v>Martinez</v>
          </cell>
          <cell r="D103" t="str">
            <v>Ozuna</v>
          </cell>
          <cell r="E103" t="str">
            <v>PEON</v>
          </cell>
          <cell r="AP103" t="str">
            <v xml:space="preserve"> </v>
          </cell>
          <cell r="AQ103" t="str">
            <v>M</v>
          </cell>
          <cell r="AR103" t="str">
            <v>S</v>
          </cell>
          <cell r="AS103" t="str">
            <v>OPERACION</v>
          </cell>
        </row>
        <row r="104">
          <cell r="A104" t="str">
            <v>025111</v>
          </cell>
          <cell r="B104" t="str">
            <v>Jose Guadalupe</v>
          </cell>
          <cell r="C104" t="str">
            <v>Quijada</v>
          </cell>
          <cell r="D104" t="str">
            <v>Marcial</v>
          </cell>
          <cell r="E104" t="str">
            <v>COORD DE CONTRALORIA INTERNA</v>
          </cell>
          <cell r="AP104" t="str">
            <v xml:space="preserve"> </v>
          </cell>
          <cell r="AQ104" t="str">
            <v>M</v>
          </cell>
          <cell r="AR104" t="str">
            <v>S</v>
          </cell>
          <cell r="AS104" t="str">
            <v>OPERACION</v>
          </cell>
        </row>
        <row r="105">
          <cell r="A105" t="str">
            <v>0255810</v>
          </cell>
          <cell r="B105" t="str">
            <v>Enrique</v>
          </cell>
          <cell r="C105" t="str">
            <v>Sibrian</v>
          </cell>
          <cell r="D105" t="str">
            <v>Orozco</v>
          </cell>
          <cell r="E105" t="str">
            <v>VIGILANCIA GARZA</v>
          </cell>
          <cell r="AP105" t="str">
            <v xml:space="preserve"> </v>
          </cell>
          <cell r="AQ105" t="str">
            <v>M</v>
          </cell>
          <cell r="AR105" t="str">
            <v>S</v>
          </cell>
          <cell r="AS105" t="str">
            <v>OPERACION</v>
          </cell>
        </row>
        <row r="106">
          <cell r="A106" t="str">
            <v>0258113</v>
          </cell>
          <cell r="B106" t="str">
            <v>Vanessa Arysveidy</v>
          </cell>
          <cell r="C106" t="str">
            <v>Egurrola</v>
          </cell>
          <cell r="D106" t="str">
            <v>Zavala</v>
          </cell>
          <cell r="E106" t="str">
            <v>AUXILIAR DE CONTRALORIA</v>
          </cell>
          <cell r="AP106" t="str">
            <v xml:space="preserve"> </v>
          </cell>
          <cell r="AQ106" t="str">
            <v>M</v>
          </cell>
          <cell r="AR106" t="str">
            <v>S</v>
          </cell>
          <cell r="AS106" t="str">
            <v>OPERACION</v>
          </cell>
        </row>
        <row r="107">
          <cell r="A107" t="str">
            <v>02611812</v>
          </cell>
          <cell r="B107" t="str">
            <v>Luis Isaac</v>
          </cell>
          <cell r="C107" t="str">
            <v>Coronado</v>
          </cell>
          <cell r="D107" t="str">
            <v>Balderas</v>
          </cell>
          <cell r="E107" t="str">
            <v>PEON</v>
          </cell>
          <cell r="AP107" t="str">
            <v xml:space="preserve"> </v>
          </cell>
          <cell r="AQ107" t="str">
            <v>M</v>
          </cell>
          <cell r="AR107" t="str">
            <v>S</v>
          </cell>
          <cell r="AS107" t="str">
            <v>OPERACION</v>
          </cell>
        </row>
        <row r="108">
          <cell r="A108" t="str">
            <v>02628111</v>
          </cell>
          <cell r="B108" t="str">
            <v>Martin Emilio</v>
          </cell>
          <cell r="C108" t="str">
            <v>Vasquez</v>
          </cell>
          <cell r="D108" t="str">
            <v>Mendoza</v>
          </cell>
          <cell r="E108" t="str">
            <v>PEON AUXILIAR DE TALLERES</v>
          </cell>
          <cell r="AP108" t="str">
            <v xml:space="preserve"> </v>
          </cell>
          <cell r="AQ108" t="str">
            <v>M</v>
          </cell>
          <cell r="AS108" t="str">
            <v>OPERACION</v>
          </cell>
        </row>
        <row r="109">
          <cell r="A109" t="str">
            <v>02658134</v>
          </cell>
          <cell r="B109" t="str">
            <v>Maria Veronica</v>
          </cell>
          <cell r="C109" t="str">
            <v>Bustamante</v>
          </cell>
          <cell r="D109" t="str">
            <v>Ruiz</v>
          </cell>
          <cell r="E109" t="str">
            <v>AUX ADMINISTRATIVO TECNICO</v>
          </cell>
          <cell r="AP109" t="str">
            <v xml:space="preserve"> </v>
          </cell>
          <cell r="AQ109" t="str">
            <v>M</v>
          </cell>
          <cell r="AS109" t="str">
            <v>OPERACION</v>
          </cell>
        </row>
        <row r="110">
          <cell r="A110" t="str">
            <v>02661812</v>
          </cell>
          <cell r="B110" t="str">
            <v>Jose Rafael</v>
          </cell>
          <cell r="C110" t="str">
            <v>Espinoza</v>
          </cell>
          <cell r="D110" t="str">
            <v>Cañez</v>
          </cell>
          <cell r="E110" t="str">
            <v>PEON</v>
          </cell>
          <cell r="AP110" t="str">
            <v xml:space="preserve"> </v>
          </cell>
          <cell r="AQ110" t="str">
            <v>F</v>
          </cell>
          <cell r="AS110" t="str">
            <v>CONTRALORIA</v>
          </cell>
        </row>
        <row r="111">
          <cell r="A111" t="str">
            <v>02671812</v>
          </cell>
          <cell r="B111" t="str">
            <v>Hugo Ernesto</v>
          </cell>
          <cell r="C111" t="str">
            <v>Corona</v>
          </cell>
          <cell r="D111" t="str">
            <v>Corona</v>
          </cell>
          <cell r="E111" t="str">
            <v>PEON</v>
          </cell>
          <cell r="AP111" t="str">
            <v>2022-05-21</v>
          </cell>
          <cell r="AQ111" t="str">
            <v>M</v>
          </cell>
          <cell r="AR111" t="str">
            <v>S</v>
          </cell>
          <cell r="AS111" t="str">
            <v>OPERACION</v>
          </cell>
        </row>
        <row r="112">
          <cell r="A112" t="str">
            <v>02691812</v>
          </cell>
          <cell r="B112" t="str">
            <v>Juan Manuel</v>
          </cell>
          <cell r="C112" t="str">
            <v>Garcia</v>
          </cell>
          <cell r="D112" t="str">
            <v>Figueroa</v>
          </cell>
          <cell r="E112" t="str">
            <v>PEON</v>
          </cell>
          <cell r="AP112" t="str">
            <v xml:space="preserve"> </v>
          </cell>
          <cell r="AQ112" t="str">
            <v>M</v>
          </cell>
          <cell r="AR112" t="str">
            <v>S</v>
          </cell>
          <cell r="AS112" t="str">
            <v>OPERACION</v>
          </cell>
        </row>
        <row r="113">
          <cell r="A113" t="str">
            <v>02701812</v>
          </cell>
          <cell r="B113" t="str">
            <v>Daniel Guadalupe</v>
          </cell>
          <cell r="C113" t="str">
            <v>Parra</v>
          </cell>
          <cell r="D113" t="str">
            <v>Vizcarra</v>
          </cell>
          <cell r="E113" t="str">
            <v>PEON</v>
          </cell>
          <cell r="AP113" t="str">
            <v xml:space="preserve"> </v>
          </cell>
          <cell r="AQ113" t="str">
            <v>M</v>
          </cell>
          <cell r="AR113" t="str">
            <v>S</v>
          </cell>
          <cell r="AS113" t="str">
            <v>OPERACION</v>
          </cell>
        </row>
        <row r="114">
          <cell r="A114" t="str">
            <v>02711812</v>
          </cell>
          <cell r="B114" t="str">
            <v>Jesus Tadeo</v>
          </cell>
          <cell r="C114" t="str">
            <v>Lopez</v>
          </cell>
          <cell r="D114" t="str">
            <v>Lopez</v>
          </cell>
          <cell r="E114" t="str">
            <v>PEON</v>
          </cell>
          <cell r="AP114" t="str">
            <v xml:space="preserve"> </v>
          </cell>
          <cell r="AQ114" t="str">
            <v>M</v>
          </cell>
          <cell r="AR114" t="str">
            <v>S</v>
          </cell>
          <cell r="AS114" t="str">
            <v>OPERACION</v>
          </cell>
        </row>
        <row r="115">
          <cell r="A115" t="str">
            <v>02721812</v>
          </cell>
          <cell r="B115" t="str">
            <v>Julio Cesar</v>
          </cell>
          <cell r="C115" t="str">
            <v>Martinez</v>
          </cell>
          <cell r="D115" t="str">
            <v>Ozuna</v>
          </cell>
          <cell r="E115" t="str">
            <v>PEON</v>
          </cell>
          <cell r="AP115" t="str">
            <v xml:space="preserve"> </v>
          </cell>
          <cell r="AQ115" t="str">
            <v>F</v>
          </cell>
          <cell r="AS115" t="str">
            <v>TECNICO</v>
          </cell>
        </row>
        <row r="116">
          <cell r="A116" t="str">
            <v>0273145</v>
          </cell>
          <cell r="B116" t="str">
            <v>Gilberto Alan</v>
          </cell>
          <cell r="C116" t="str">
            <v>Villa</v>
          </cell>
          <cell r="D116" t="str">
            <v>Bracamonte</v>
          </cell>
          <cell r="E116" t="str">
            <v>INSPECTOR DE SERVICIO</v>
          </cell>
          <cell r="AP116" t="str">
            <v xml:space="preserve"> </v>
          </cell>
          <cell r="AQ116" t="str">
            <v>M</v>
          </cell>
          <cell r="AR116" t="str">
            <v>S</v>
          </cell>
          <cell r="AS116" t="str">
            <v>OPERACION</v>
          </cell>
        </row>
        <row r="117">
          <cell r="A117" t="str">
            <v>02741812</v>
          </cell>
          <cell r="B117" t="str">
            <v>Jesus Ernesto</v>
          </cell>
          <cell r="C117" t="str">
            <v>Campos</v>
          </cell>
          <cell r="D117" t="str">
            <v>Bracamonte</v>
          </cell>
          <cell r="E117" t="str">
            <v>PEON</v>
          </cell>
          <cell r="AP117" t="str">
            <v xml:space="preserve"> </v>
          </cell>
          <cell r="AQ117" t="str">
            <v>M</v>
          </cell>
          <cell r="AR117" t="str">
            <v>S</v>
          </cell>
          <cell r="AS117" t="str">
            <v>OPERACION</v>
          </cell>
        </row>
        <row r="118">
          <cell r="A118" t="str">
            <v>02758141</v>
          </cell>
          <cell r="B118" t="str">
            <v>Francisco Javier</v>
          </cell>
          <cell r="C118" t="str">
            <v>Badillo</v>
          </cell>
          <cell r="D118" t="str">
            <v>Atondo</v>
          </cell>
          <cell r="E118" t="str">
            <v>ASESOR DE OPERACIONES</v>
          </cell>
          <cell r="AP118" t="str">
            <v xml:space="preserve"> </v>
          </cell>
          <cell r="AQ118" t="str">
            <v>M</v>
          </cell>
          <cell r="AR118" t="str">
            <v>S</v>
          </cell>
          <cell r="AS118" t="str">
            <v>OPERACION</v>
          </cell>
        </row>
        <row r="119">
          <cell r="A119" t="str">
            <v>0276187</v>
          </cell>
          <cell r="B119" t="str">
            <v>Ruben</v>
          </cell>
          <cell r="C119" t="str">
            <v>Garcia</v>
          </cell>
          <cell r="D119" t="str">
            <v>Navarro</v>
          </cell>
          <cell r="E119" t="str">
            <v>SUPERVISOR DE TALLER</v>
          </cell>
          <cell r="AP119" t="str">
            <v xml:space="preserve"> </v>
          </cell>
          <cell r="AQ119" t="str">
            <v>M</v>
          </cell>
          <cell r="AR119" t="str">
            <v>S</v>
          </cell>
          <cell r="AS119" t="str">
            <v>OPERACION</v>
          </cell>
        </row>
        <row r="120">
          <cell r="A120" t="str">
            <v>02771</v>
          </cell>
          <cell r="B120" t="str">
            <v>Mario Enrique</v>
          </cell>
          <cell r="C120" t="str">
            <v>Lopez</v>
          </cell>
          <cell r="D120" t="str">
            <v>Espinoza</v>
          </cell>
          <cell r="E120" t="str">
            <v>DIRECTOR GENERAL</v>
          </cell>
          <cell r="AP120" t="str">
            <v xml:space="preserve"> </v>
          </cell>
          <cell r="AQ120" t="str">
            <v>M</v>
          </cell>
          <cell r="AR120" t="str">
            <v>S</v>
          </cell>
          <cell r="AS120" t="str">
            <v>OPERACION</v>
          </cell>
        </row>
        <row r="121">
          <cell r="A121" t="str">
            <v>02801099</v>
          </cell>
          <cell r="B121" t="str">
            <v>Victor Antonio</v>
          </cell>
          <cell r="C121" t="str">
            <v>Lopez</v>
          </cell>
          <cell r="D121" t="str">
            <v>Hernandez</v>
          </cell>
          <cell r="E121" t="str">
            <v>COORDINADOR DE CONTABILIDAD</v>
          </cell>
          <cell r="AP121" t="str">
            <v xml:space="preserve"> </v>
          </cell>
          <cell r="AQ121" t="str">
            <v>M</v>
          </cell>
          <cell r="AR121" t="str">
            <v>S</v>
          </cell>
          <cell r="AS121" t="str">
            <v>OPERACION</v>
          </cell>
        </row>
        <row r="122">
          <cell r="A122" t="str">
            <v>0281145</v>
          </cell>
          <cell r="B122" t="str">
            <v>Cesar Alexis</v>
          </cell>
          <cell r="C122" t="str">
            <v>Dominguez</v>
          </cell>
          <cell r="D122" t="str">
            <v>Vejar</v>
          </cell>
          <cell r="E122" t="str">
            <v>INSPECTOR DE SERVICIO</v>
          </cell>
          <cell r="AP122" t="str">
            <v xml:space="preserve"> </v>
          </cell>
          <cell r="AQ122" t="str">
            <v>M</v>
          </cell>
          <cell r="AS122" t="str">
            <v>COMERCIAL</v>
          </cell>
        </row>
        <row r="123">
          <cell r="A123" t="str">
            <v>02828142</v>
          </cell>
          <cell r="B123" t="str">
            <v>Alejandra</v>
          </cell>
          <cell r="C123" t="str">
            <v>Villa</v>
          </cell>
          <cell r="D123" t="str">
            <v>Rivera</v>
          </cell>
          <cell r="E123" t="str">
            <v>SECRETARIA DE DIRECCION</v>
          </cell>
          <cell r="AP123" t="str">
            <v xml:space="preserve"> </v>
          </cell>
          <cell r="AQ123" t="str">
            <v>M</v>
          </cell>
          <cell r="AR123" t="str">
            <v>S</v>
          </cell>
          <cell r="AS123" t="str">
            <v>OPERACION</v>
          </cell>
        </row>
        <row r="124">
          <cell r="A124" t="str">
            <v>02838145</v>
          </cell>
          <cell r="B124" t="str">
            <v>Humberto</v>
          </cell>
          <cell r="C124" t="str">
            <v>Salas</v>
          </cell>
          <cell r="D124" t="str">
            <v>Pompa</v>
          </cell>
          <cell r="E124" t="str">
            <v>SUPERVISOR DE CONTRATOS</v>
          </cell>
          <cell r="AP124" t="str">
            <v xml:space="preserve"> </v>
          </cell>
          <cell r="AQ124" t="str">
            <v>M</v>
          </cell>
          <cell r="AS124" t="str">
            <v>OPERACION</v>
          </cell>
        </row>
        <row r="125">
          <cell r="A125" t="str">
            <v>0284145</v>
          </cell>
          <cell r="B125" t="str">
            <v>Giovany  Ismael</v>
          </cell>
          <cell r="C125" t="str">
            <v>Ayon</v>
          </cell>
          <cell r="D125" t="str">
            <v>Ruiz</v>
          </cell>
          <cell r="E125" t="str">
            <v>INSPECTOR DE SERVICIO</v>
          </cell>
          <cell r="AP125" t="str">
            <v xml:space="preserve"> </v>
          </cell>
          <cell r="AQ125" t="str">
            <v>M</v>
          </cell>
          <cell r="AS125" t="str">
            <v>OPERACION</v>
          </cell>
        </row>
        <row r="126">
          <cell r="A126" t="str">
            <v>02851036</v>
          </cell>
          <cell r="B126" t="str">
            <v>Edgar</v>
          </cell>
          <cell r="C126" t="str">
            <v>Nuñez</v>
          </cell>
          <cell r="D126" t="str">
            <v>Rocha</v>
          </cell>
          <cell r="E126" t="str">
            <v>AUXILIAR DE ALMACEN</v>
          </cell>
          <cell r="AP126" t="str">
            <v xml:space="preserve"> </v>
          </cell>
          <cell r="AQ126" t="str">
            <v>M</v>
          </cell>
          <cell r="AS126" t="str">
            <v>TECNICO</v>
          </cell>
        </row>
        <row r="127">
          <cell r="A127" t="str">
            <v>0286161</v>
          </cell>
          <cell r="B127" t="str">
            <v>José Armando</v>
          </cell>
          <cell r="C127" t="str">
            <v>Estrella</v>
          </cell>
          <cell r="D127" t="str">
            <v>Vanegas</v>
          </cell>
          <cell r="E127" t="str">
            <v>SUPERVISOR DE OBRA</v>
          </cell>
          <cell r="AP127" t="str">
            <v>2022-07-02</v>
          </cell>
          <cell r="AQ127" t="str">
            <v>M</v>
          </cell>
          <cell r="AS127" t="str">
            <v>DIRECCION</v>
          </cell>
        </row>
        <row r="128">
          <cell r="A128" t="str">
            <v>0287146</v>
          </cell>
          <cell r="B128" t="str">
            <v>Marco Tulio</v>
          </cell>
          <cell r="C128" t="str">
            <v>Garcia</v>
          </cell>
          <cell r="D128" t="str">
            <v>Celaya</v>
          </cell>
          <cell r="E128" t="str">
            <v>LECTURISTA COORDINADOR</v>
          </cell>
          <cell r="AP128" t="str">
            <v xml:space="preserve"> </v>
          </cell>
          <cell r="AQ128" t="str">
            <v>M</v>
          </cell>
          <cell r="AS128" t="str">
            <v>CONTRALORIA</v>
          </cell>
        </row>
        <row r="129">
          <cell r="A129" t="str">
            <v>02888143</v>
          </cell>
          <cell r="B129" t="str">
            <v>Anyelida</v>
          </cell>
          <cell r="C129" t="str">
            <v>Diaz</v>
          </cell>
          <cell r="D129" t="str">
            <v>Cuellar</v>
          </cell>
          <cell r="E129" t="str">
            <v>PARAMEDICO</v>
          </cell>
          <cell r="AP129" t="str">
            <v xml:space="preserve"> </v>
          </cell>
          <cell r="AQ129" t="str">
            <v>M</v>
          </cell>
          <cell r="AS129" t="str">
            <v>CONTABILIDAD</v>
          </cell>
        </row>
        <row r="130">
          <cell r="A130" t="str">
            <v>02898143</v>
          </cell>
          <cell r="B130" t="str">
            <v>Yuvia Pamela</v>
          </cell>
          <cell r="C130" t="str">
            <v>Pompa</v>
          </cell>
          <cell r="D130" t="str">
            <v>Bermudez</v>
          </cell>
          <cell r="E130" t="str">
            <v>PARAMEDICO</v>
          </cell>
          <cell r="AP130" t="str">
            <v xml:space="preserve"> </v>
          </cell>
          <cell r="AQ130" t="str">
            <v>M</v>
          </cell>
          <cell r="AS130" t="str">
            <v>COMERCIAL</v>
          </cell>
        </row>
        <row r="131">
          <cell r="A131" t="str">
            <v>02908144</v>
          </cell>
          <cell r="B131" t="str">
            <v>Jose Abel</v>
          </cell>
          <cell r="C131" t="str">
            <v>Canastillo</v>
          </cell>
          <cell r="D131" t="str">
            <v>Valenzuela</v>
          </cell>
          <cell r="E131" t="str">
            <v>BOMBERO PARAMEDICO</v>
          </cell>
          <cell r="AP131" t="str">
            <v xml:space="preserve"> </v>
          </cell>
          <cell r="AQ131" t="str">
            <v>F</v>
          </cell>
          <cell r="AS131" t="str">
            <v>DIRECCION</v>
          </cell>
        </row>
        <row r="132">
          <cell r="A132" t="str">
            <v>02918144</v>
          </cell>
          <cell r="B132" t="str">
            <v>Luis  Ulfran</v>
          </cell>
          <cell r="C132" t="str">
            <v>Barraza</v>
          </cell>
          <cell r="D132" t="str">
            <v>Sanchez</v>
          </cell>
          <cell r="E132" t="str">
            <v>BOMBERO PARAMEDICO</v>
          </cell>
          <cell r="AP132" t="str">
            <v xml:space="preserve"> </v>
          </cell>
          <cell r="AQ132" t="str">
            <v>M</v>
          </cell>
          <cell r="AS132" t="str">
            <v>OPERACION</v>
          </cell>
        </row>
        <row r="133">
          <cell r="A133" t="str">
            <v>0292101</v>
          </cell>
          <cell r="B133" t="str">
            <v>Dulce Maria</v>
          </cell>
          <cell r="C133" t="str">
            <v>Mazon</v>
          </cell>
          <cell r="D133" t="str">
            <v>Celaya</v>
          </cell>
          <cell r="E133" t="str">
            <v>SUPLENTE ADMINISTRATIVA</v>
          </cell>
          <cell r="AP133" t="str">
            <v xml:space="preserve"> </v>
          </cell>
          <cell r="AQ133" t="str">
            <v>M</v>
          </cell>
          <cell r="AS133" t="str">
            <v>COMERCIAL</v>
          </cell>
        </row>
        <row r="134">
          <cell r="A134" t="str">
            <v>02931812</v>
          </cell>
          <cell r="B134" t="str">
            <v>Rodolfo Angel</v>
          </cell>
          <cell r="C134" t="str">
            <v>Espinoza</v>
          </cell>
          <cell r="D134" t="str">
            <v>Nogales</v>
          </cell>
          <cell r="E134" t="str">
            <v>PEON</v>
          </cell>
          <cell r="AP134" t="str">
            <v xml:space="preserve"> </v>
          </cell>
          <cell r="AQ134" t="str">
            <v>M</v>
          </cell>
          <cell r="AS134" t="str">
            <v>OPERACION</v>
          </cell>
        </row>
        <row r="135">
          <cell r="A135" t="str">
            <v>02941812</v>
          </cell>
          <cell r="B135" t="str">
            <v>Kevin Antonio</v>
          </cell>
          <cell r="C135" t="str">
            <v>Rojas</v>
          </cell>
          <cell r="D135" t="str">
            <v>Viera</v>
          </cell>
          <cell r="E135" t="str">
            <v>PEON</v>
          </cell>
          <cell r="AP135" t="str">
            <v xml:space="preserve"> </v>
          </cell>
          <cell r="AQ135" t="str">
            <v>M</v>
          </cell>
          <cell r="AS135" t="str">
            <v>OPERACION</v>
          </cell>
        </row>
        <row r="136">
          <cell r="A136" t="str">
            <v>02951812</v>
          </cell>
          <cell r="B136" t="str">
            <v>Jesus Cain</v>
          </cell>
          <cell r="C136" t="str">
            <v xml:space="preserve">Aceves </v>
          </cell>
          <cell r="D136" t="str">
            <v>Celaya</v>
          </cell>
          <cell r="E136" t="str">
            <v>PEON</v>
          </cell>
          <cell r="AP136" t="str">
            <v xml:space="preserve"> </v>
          </cell>
          <cell r="AQ136" t="str">
            <v>M</v>
          </cell>
          <cell r="AS136" t="str">
            <v>COMERCIAL</v>
          </cell>
        </row>
        <row r="137">
          <cell r="A137" t="str">
            <v>02968146</v>
          </cell>
          <cell r="B137" t="str">
            <v>Francisco Arsenio</v>
          </cell>
          <cell r="C137" t="str">
            <v>Ramirez</v>
          </cell>
          <cell r="D137" t="str">
            <v>Corrales</v>
          </cell>
          <cell r="E137" t="str">
            <v>SUPERVISOR TECNICO OPERATIVO</v>
          </cell>
          <cell r="AP137" t="str">
            <v xml:space="preserve"> </v>
          </cell>
          <cell r="AQ137" t="str">
            <v>F</v>
          </cell>
          <cell r="AS137" t="str">
            <v>CRUZ ROJA</v>
          </cell>
        </row>
        <row r="138">
          <cell r="A138" t="str">
            <v>02971812</v>
          </cell>
          <cell r="B138" t="str">
            <v>Luis Miguel</v>
          </cell>
          <cell r="C138" t="str">
            <v>Quijada</v>
          </cell>
          <cell r="D138" t="str">
            <v>Murrieta</v>
          </cell>
          <cell r="E138" t="str">
            <v>PEON</v>
          </cell>
          <cell r="AP138" t="str">
            <v xml:space="preserve"> </v>
          </cell>
          <cell r="AQ138" t="str">
            <v>F</v>
          </cell>
          <cell r="AS138" t="str">
            <v>CRUZ ROJA</v>
          </cell>
        </row>
        <row r="139">
          <cell r="A139" t="str">
            <v>02981812</v>
          </cell>
          <cell r="B139" t="str">
            <v>Roberto Alejandro</v>
          </cell>
          <cell r="C139" t="str">
            <v>Barba</v>
          </cell>
          <cell r="D139" t="str">
            <v>Montaño</v>
          </cell>
          <cell r="E139" t="str">
            <v>PEON</v>
          </cell>
          <cell r="AP139" t="str">
            <v xml:space="preserve"> </v>
          </cell>
          <cell r="AQ139" t="str">
            <v>M</v>
          </cell>
          <cell r="AS139" t="str">
            <v>BOMBEROS</v>
          </cell>
        </row>
        <row r="140">
          <cell r="A140" t="str">
            <v>03001812</v>
          </cell>
          <cell r="B140" t="str">
            <v>Jose Jesus</v>
          </cell>
          <cell r="C140" t="str">
            <v xml:space="preserve">Fernandez </v>
          </cell>
          <cell r="D140" t="str">
            <v>Michel</v>
          </cell>
          <cell r="E140" t="str">
            <v>PEON</v>
          </cell>
          <cell r="AP140" t="str">
            <v xml:space="preserve"> </v>
          </cell>
          <cell r="AQ140" t="str">
            <v>M</v>
          </cell>
          <cell r="AS140" t="str">
            <v>BOMBEROS</v>
          </cell>
        </row>
        <row r="141">
          <cell r="A141" t="str">
            <v>03011812</v>
          </cell>
          <cell r="B141" t="str">
            <v>Emmanuel Alejandro</v>
          </cell>
          <cell r="C141" t="str">
            <v xml:space="preserve">Palomares </v>
          </cell>
          <cell r="D141" t="str">
            <v>Bejarano</v>
          </cell>
          <cell r="E141" t="str">
            <v>PEON</v>
          </cell>
          <cell r="AP141" t="str">
            <v xml:space="preserve"> </v>
          </cell>
          <cell r="AQ141" t="str">
            <v>M</v>
          </cell>
          <cell r="AS141" t="str">
            <v>UNIDAD RURAL Y GRIEGA</v>
          </cell>
        </row>
        <row r="142">
          <cell r="A142" t="str">
            <v>03021812</v>
          </cell>
          <cell r="B142" t="str">
            <v>Martin</v>
          </cell>
          <cell r="C142" t="str">
            <v>Matuz</v>
          </cell>
          <cell r="D142" t="str">
            <v>Torres</v>
          </cell>
          <cell r="E142" t="str">
            <v>PEON</v>
          </cell>
          <cell r="AP142" t="str">
            <v xml:space="preserve"> </v>
          </cell>
          <cell r="AQ142" t="str">
            <v>M</v>
          </cell>
          <cell r="AS142" t="str">
            <v>UNIDAD RURAL Y GRIEGA</v>
          </cell>
        </row>
        <row r="143">
          <cell r="A143" t="str">
            <v>03031812</v>
          </cell>
          <cell r="B143" t="str">
            <v xml:space="preserve">Saul Armando </v>
          </cell>
          <cell r="C143" t="str">
            <v xml:space="preserve">Valencia </v>
          </cell>
          <cell r="D143" t="str">
            <v>Castañeda</v>
          </cell>
          <cell r="E143" t="str">
            <v>PEON</v>
          </cell>
          <cell r="AP143" t="str">
            <v xml:space="preserve"> </v>
          </cell>
          <cell r="AQ143" t="str">
            <v>M</v>
          </cell>
          <cell r="AS143" t="str">
            <v>UNIDAD RURAL Y GRIEGA</v>
          </cell>
        </row>
        <row r="144">
          <cell r="A144" t="str">
            <v>03041812</v>
          </cell>
          <cell r="B144" t="str">
            <v>Ricardo</v>
          </cell>
          <cell r="C144" t="str">
            <v>Lopez</v>
          </cell>
          <cell r="D144" t="str">
            <v>Bustamante</v>
          </cell>
          <cell r="E144" t="str">
            <v>PEON</v>
          </cell>
          <cell r="AP144" t="str">
            <v xml:space="preserve"> </v>
          </cell>
          <cell r="AQ144" t="str">
            <v>M</v>
          </cell>
          <cell r="AS144" t="str">
            <v>UNIDAD RURAL Y GRIEGA</v>
          </cell>
        </row>
        <row r="145">
          <cell r="A145" t="str">
            <v>03058144</v>
          </cell>
          <cell r="B145" t="str">
            <v xml:space="preserve">Jesus Arturo </v>
          </cell>
          <cell r="C145" t="str">
            <v>Beltran</v>
          </cell>
          <cell r="D145" t="str">
            <v xml:space="preserve">Guzman </v>
          </cell>
          <cell r="E145" t="str">
            <v>BOMBERO PARAMEDICO</v>
          </cell>
          <cell r="AP145" t="str">
            <v xml:space="preserve"> </v>
          </cell>
          <cell r="AQ145" t="str">
            <v>M</v>
          </cell>
          <cell r="AS145" t="str">
            <v>UNIDAD RURAL Y GRIEGA</v>
          </cell>
        </row>
        <row r="146">
          <cell r="A146" t="str">
            <v>03061812</v>
          </cell>
          <cell r="B146" t="str">
            <v xml:space="preserve">Ismael Armando </v>
          </cell>
          <cell r="C146" t="str">
            <v xml:space="preserve">Aceves </v>
          </cell>
          <cell r="D146" t="str">
            <v xml:space="preserve">Castillo </v>
          </cell>
          <cell r="E146" t="str">
            <v>PEON</v>
          </cell>
          <cell r="AP146" t="str">
            <v xml:space="preserve"> </v>
          </cell>
          <cell r="AQ146" t="str">
            <v>M</v>
          </cell>
          <cell r="AS146" t="str">
            <v>UNIDAD RURAL Y GRIEGA</v>
          </cell>
        </row>
        <row r="147">
          <cell r="A147" t="str">
            <v>03071812</v>
          </cell>
          <cell r="B147" t="str">
            <v xml:space="preserve">Jose Alberto </v>
          </cell>
          <cell r="C147" t="str">
            <v>Vasquez</v>
          </cell>
          <cell r="D147" t="str">
            <v xml:space="preserve">Mendoza </v>
          </cell>
          <cell r="E147" t="str">
            <v>PEON</v>
          </cell>
          <cell r="AP147" t="str">
            <v xml:space="preserve"> </v>
          </cell>
          <cell r="AQ147" t="str">
            <v>M</v>
          </cell>
          <cell r="AS147" t="str">
            <v>UNIDAD RURAL Y GRIEGA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0"/>
  <sheetViews>
    <sheetView tabSelected="1" topLeftCell="A2" workbookViewId="0">
      <selection activeCell="B151" sqref="B151:Q1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8.85546875" customWidth="1"/>
    <col min="7" max="7" width="27.5703125" customWidth="1"/>
    <col min="8" max="8" width="20.85546875" customWidth="1"/>
    <col min="9" max="9" width="25.5703125" customWidth="1"/>
    <col min="10" max="10" width="15.28515625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f>+[1]AcumSYS!$B$2</f>
        <v>2023</v>
      </c>
      <c r="B8" s="4">
        <f>+[1]AcumSYS!$D$2</f>
        <v>45017</v>
      </c>
      <c r="C8" s="4">
        <f>+[1]AcumSYS!$E$2</f>
        <v>45107</v>
      </c>
      <c r="D8" s="3" t="str">
        <f>IF([1]AcumSYS!$AR5="","",IF([1]AcumSYS!$AR5="s","Empleado","Personal de Confianza"))</f>
        <v>Empleado</v>
      </c>
      <c r="E8" s="5" t="str">
        <f>+[1]AcumSYS!A5</f>
        <v>0003123</v>
      </c>
      <c r="F8" s="3" t="str">
        <f>+[1]AcumSYS!$E5</f>
        <v>AUXILIAR DE CONTABILIDAD</v>
      </c>
      <c r="G8" s="3" t="str">
        <f>+[1]AcumSYS!$E5</f>
        <v>AUXILIAR DE CONTABILIDAD</v>
      </c>
      <c r="H8" s="3" t="str">
        <f>+[1]AcumSYS!$AS5</f>
        <v>CONTABILIDAD</v>
      </c>
      <c r="I8" s="3" t="str">
        <f>+[1]AcumSYS!$B5</f>
        <v>Maria Consuelo</v>
      </c>
      <c r="J8" s="3" t="str">
        <f>+[1]AcumSYS!$C5</f>
        <v>Celaya</v>
      </c>
      <c r="K8" s="3" t="str">
        <f>+[1]AcumSYS!$D5</f>
        <v>Mariles</v>
      </c>
      <c r="L8" s="3" t="str">
        <f>IF([1]AcumSYS!$AQ5="F","Femenino","Masculino")</f>
        <v>Femenino</v>
      </c>
      <c r="M8" s="3">
        <v>27056.79</v>
      </c>
      <c r="N8" s="3" t="s">
        <v>214</v>
      </c>
      <c r="O8" s="3">
        <v>15887.6</v>
      </c>
      <c r="P8" s="3" t="s">
        <v>214</v>
      </c>
      <c r="Q8">
        <v>3123</v>
      </c>
      <c r="R8" s="3"/>
      <c r="S8">
        <v>3123</v>
      </c>
      <c r="T8" s="3" t="s">
        <v>215</v>
      </c>
      <c r="U8" s="3" t="s">
        <v>215</v>
      </c>
      <c r="V8">
        <v>3123</v>
      </c>
      <c r="W8" s="3"/>
      <c r="X8" s="3"/>
      <c r="Y8" s="3"/>
      <c r="Z8" s="3" t="s">
        <v>216</v>
      </c>
      <c r="AA8" s="3"/>
      <c r="AB8">
        <v>3123</v>
      </c>
      <c r="AC8" s="3"/>
      <c r="AD8" s="3" t="s">
        <v>217</v>
      </c>
      <c r="AE8" s="4">
        <v>45139</v>
      </c>
      <c r="AF8" s="4">
        <v>45139</v>
      </c>
      <c r="AG8" s="6" t="str">
        <f>IF(MID(E8,1,4)=MID(E7,1,4),"Modificacion en el trimestre",IF([1]AcumSYS!AP5=" "," ","Baja: " &amp;[1]AcumSYS!AP5))</f>
        <v xml:space="preserve"> </v>
      </c>
    </row>
    <row r="9" spans="1:33" x14ac:dyDescent="0.25">
      <c r="A9" s="3">
        <f>IF(D9= "", "",[1]AcumSYS!$B$2)</f>
        <v>2023</v>
      </c>
      <c r="B9" s="4">
        <f>IF(D9="","",+[1]AcumSYS!$D$2)</f>
        <v>45017</v>
      </c>
      <c r="C9" s="4">
        <f>IF(D9="","",+[1]AcumSYS!$E$2)</f>
        <v>45107</v>
      </c>
      <c r="D9" s="3" t="s">
        <v>90</v>
      </c>
      <c r="E9" s="5" t="str">
        <f>+[1]AcumSYS!A6</f>
        <v>000515</v>
      </c>
      <c r="F9" s="3" t="str">
        <f>IF(D9="","",+[1]AcumSYS!$E6)</f>
        <v>ENCARGA RECUPERA CARTERA Y PAD  USUARI</v>
      </c>
      <c r="G9" s="3" t="str">
        <f>IF(D9="","",+[1]AcumSYS!$E6)</f>
        <v>ENCARGA RECUPERA CARTERA Y PAD  USUARI</v>
      </c>
      <c r="H9" s="3" t="str">
        <f>IF(D9="","",+[1]AcumSYS!$AS6)</f>
        <v>COMERCIAL</v>
      </c>
      <c r="I9" s="3" t="str">
        <f>IF(D9="","",+[1]AcumSYS!$B6)</f>
        <v>Maria Guadalupe</v>
      </c>
      <c r="J9" s="3" t="str">
        <f>IF(D9="","",+[1]AcumSYS!$C6)</f>
        <v>Valdez</v>
      </c>
      <c r="K9" s="3" t="str">
        <f>IF(D9="","",+[1]AcumSYS!$D6)</f>
        <v>Chacara</v>
      </c>
      <c r="L9" s="3" t="str">
        <f>IF(D9="","",IF([1]AcumSYS!$AQ6="F","Femenino","Masculino"))</f>
        <v>Femenino</v>
      </c>
      <c r="M9" s="3">
        <v>25990.799999999999</v>
      </c>
      <c r="N9" s="3" t="str">
        <f t="shared" ref="N9:N72" si="0">IF(D9="","","Pesos Mexicanos")</f>
        <v>Pesos Mexicanos</v>
      </c>
      <c r="O9" s="3">
        <v>18805.07</v>
      </c>
      <c r="P9" s="3" t="str">
        <f t="shared" ref="P9:P72" si="1">IF(D9="","","Pesos Mexicanos")</f>
        <v>Pesos Mexicanos</v>
      </c>
      <c r="Q9">
        <v>515</v>
      </c>
      <c r="R9" s="3"/>
      <c r="S9">
        <v>515</v>
      </c>
      <c r="T9" s="3" t="s">
        <v>215</v>
      </c>
      <c r="U9" s="3" t="s">
        <v>215</v>
      </c>
      <c r="V9">
        <v>515</v>
      </c>
      <c r="W9" s="3"/>
      <c r="X9" s="3"/>
      <c r="Y9" s="3"/>
      <c r="Z9" s="3" t="s">
        <v>216</v>
      </c>
      <c r="AA9" s="3"/>
      <c r="AB9">
        <v>13181</v>
      </c>
      <c r="AC9" s="3"/>
      <c r="AD9" s="3" t="str">
        <f t="shared" ref="AD9:AD72" si="2">IF(D9="","","Recursos Humanos")</f>
        <v>Recursos Humanos</v>
      </c>
      <c r="AE9" s="4">
        <v>45139</v>
      </c>
      <c r="AF9" s="4">
        <v>45139</v>
      </c>
      <c r="AG9" s="6" t="str">
        <f>IF(MID(E9,1,4)=MID(E8,1,4),"Modificacion en el trimestre",IF([1]AcumSYS!AP6=" "," ","Baja: " &amp;[1]AcumSYS!AP6))</f>
        <v xml:space="preserve"> </v>
      </c>
    </row>
    <row r="10" spans="1:33" x14ac:dyDescent="0.25">
      <c r="A10" s="3">
        <f>IF(D10= "", "",[1]AcumSYS!$B$2)</f>
        <v>2023</v>
      </c>
      <c r="B10" s="4">
        <f>IF(D10="","",+[1]AcumSYS!$D$2)</f>
        <v>45017</v>
      </c>
      <c r="C10" s="4">
        <f>IF(D10="","",+[1]AcumSYS!$E$2)</f>
        <v>45107</v>
      </c>
      <c r="D10" s="3" t="str">
        <f>IF([1]AcumSYS!$AR7="","",IF([1]AcumSYS!$AR7="s","Empleado","Personal de Confianza"))</f>
        <v>Empleado</v>
      </c>
      <c r="E10" s="5" t="str">
        <f>+[1]AcumSYS!A7</f>
        <v>0006143</v>
      </c>
      <c r="F10" s="3" t="str">
        <f>IF(D10="","",+[1]AcumSYS!$E7)</f>
        <v>AUXILIAR ADMINISTRATIVO</v>
      </c>
      <c r="G10" s="3" t="str">
        <f>IF(D10="","",+[1]AcumSYS!$E7)</f>
        <v>AUXILIAR ADMINISTRATIVO</v>
      </c>
      <c r="H10" s="3" t="str">
        <f>IF(D10="","",+[1]AcumSYS!$AS7)</f>
        <v>COMERCIAL</v>
      </c>
      <c r="I10" s="3" t="str">
        <f>IF(D10="","",+[1]AcumSYS!$B7)</f>
        <v>Patricia</v>
      </c>
      <c r="J10" s="3" t="str">
        <f>IF(D10="","",+[1]AcumSYS!$C7)</f>
        <v>Sandoval</v>
      </c>
      <c r="K10" s="3" t="str">
        <f>IF(D10="","",+[1]AcumSYS!$D7)</f>
        <v>Camacho</v>
      </c>
      <c r="L10" s="3" t="str">
        <f>IF(D10="","",IF([1]AcumSYS!$AQ7="F","Femenino","Masculino"))</f>
        <v>Femenino</v>
      </c>
      <c r="M10" s="3">
        <v>25514.43</v>
      </c>
      <c r="N10" s="3" t="str">
        <f t="shared" si="0"/>
        <v>Pesos Mexicanos</v>
      </c>
      <c r="O10" s="3">
        <v>21010.22</v>
      </c>
      <c r="P10" s="3" t="str">
        <f t="shared" si="1"/>
        <v>Pesos Mexicanos</v>
      </c>
      <c r="Q10">
        <v>6143</v>
      </c>
      <c r="R10">
        <v>3123</v>
      </c>
      <c r="S10">
        <v>6143</v>
      </c>
      <c r="T10" s="3" t="s">
        <v>215</v>
      </c>
      <c r="U10" s="3" t="s">
        <v>215</v>
      </c>
      <c r="V10">
        <v>6143</v>
      </c>
      <c r="W10" s="3"/>
      <c r="X10" s="3"/>
      <c r="Y10" s="3"/>
      <c r="Z10" s="3" t="s">
        <v>216</v>
      </c>
      <c r="AA10" s="3"/>
      <c r="AB10">
        <v>20163</v>
      </c>
      <c r="AC10" s="3"/>
      <c r="AD10" s="3" t="str">
        <f t="shared" si="2"/>
        <v>Recursos Humanos</v>
      </c>
      <c r="AE10" s="4">
        <v>45139</v>
      </c>
      <c r="AF10" s="4">
        <v>45139</v>
      </c>
      <c r="AG10" s="6" t="str">
        <f>IF(MID(E10,1,4)=MID(E9,1,4),"Modificacion en el trimestre",IF([1]AcumSYS!AP7=" "," ","Baja: " &amp;[1]AcumSYS!AP7))</f>
        <v xml:space="preserve"> </v>
      </c>
    </row>
    <row r="11" spans="1:33" x14ac:dyDescent="0.25">
      <c r="A11" s="3">
        <f>IF(D11= "", "",[1]AcumSYS!$B$2)</f>
        <v>2023</v>
      </c>
      <c r="B11" s="4">
        <f>IF(D11="","",+[1]AcumSYS!$D$2)</f>
        <v>45017</v>
      </c>
      <c r="C11" s="4">
        <f>IF(D11="","",+[1]AcumSYS!$E$2)</f>
        <v>45107</v>
      </c>
      <c r="D11" s="3" t="str">
        <f>IF([1]AcumSYS!$AR8="","",IF([1]AcumSYS!$AR8="s","Empleado","Personal de Confianza"))</f>
        <v>Empleado</v>
      </c>
      <c r="E11" s="5" t="str">
        <f>+[1]AcumSYS!A8</f>
        <v>0013181</v>
      </c>
      <c r="F11" s="3" t="str">
        <f>IF(D11="","",+[1]AcumSYS!$E8)</f>
        <v>ENCARGADO DE OBRAS</v>
      </c>
      <c r="G11" s="3" t="str">
        <f>IF(D11="","",+[1]AcumSYS!$E8)</f>
        <v>ENCARGADO DE OBRAS</v>
      </c>
      <c r="H11" s="3" t="str">
        <f>IF(D11="","",+[1]AcumSYS!$AS8)</f>
        <v>OPERACION</v>
      </c>
      <c r="I11" s="3" t="str">
        <f>IF(D11="","",+[1]AcumSYS!$B8)</f>
        <v>Oscar Francisco</v>
      </c>
      <c r="J11" s="3" t="str">
        <f>IF(D11="","",+[1]AcumSYS!$C8)</f>
        <v>Torres</v>
      </c>
      <c r="K11" s="3" t="str">
        <f>IF(D11="","",+[1]AcumSYS!$D8)</f>
        <v>Martinez</v>
      </c>
      <c r="L11" s="3" t="str">
        <f>IF(D11="","",IF([1]AcumSYS!$AQ8="F","Femenino","Masculino"))</f>
        <v>Masculino</v>
      </c>
      <c r="M11" s="3">
        <v>18167.75</v>
      </c>
      <c r="N11" s="3" t="str">
        <f t="shared" si="0"/>
        <v>Pesos Mexicanos</v>
      </c>
      <c r="O11" s="3">
        <v>9232.94</v>
      </c>
      <c r="P11" s="3" t="str">
        <f t="shared" si="1"/>
        <v>Pesos Mexicanos</v>
      </c>
      <c r="Q11">
        <v>13181</v>
      </c>
      <c r="R11">
        <v>515</v>
      </c>
      <c r="S11">
        <v>13181</v>
      </c>
      <c r="T11" s="3" t="s">
        <v>215</v>
      </c>
      <c r="U11" s="3" t="s">
        <v>215</v>
      </c>
      <c r="V11">
        <v>13181</v>
      </c>
      <c r="W11" s="3"/>
      <c r="X11" s="3"/>
      <c r="Y11" s="3"/>
      <c r="Z11" s="3" t="s">
        <v>216</v>
      </c>
      <c r="AA11" s="3"/>
      <c r="AB11">
        <v>22164</v>
      </c>
      <c r="AC11" s="3"/>
      <c r="AD11" s="3" t="str">
        <f t="shared" si="2"/>
        <v>Recursos Humanos</v>
      </c>
      <c r="AE11" s="4">
        <v>45139</v>
      </c>
      <c r="AF11" s="4">
        <v>45139</v>
      </c>
      <c r="AG11" s="6" t="str">
        <f>IF(MID(E11,1,4)=MID(E10,1,4),"Modificacion en el trimestre",IF([1]AcumSYS!AP8=" "," ","Baja: " &amp;[1]AcumSYS!AP8))</f>
        <v xml:space="preserve"> </v>
      </c>
    </row>
    <row r="12" spans="1:33" x14ac:dyDescent="0.25">
      <c r="A12" s="3">
        <f>IF(D12= "", "",[1]AcumSYS!$B$2)</f>
        <v>2023</v>
      </c>
      <c r="B12" s="4">
        <f>IF(D12="","",+[1]AcumSYS!$D$2)</f>
        <v>45017</v>
      </c>
      <c r="C12" s="4">
        <f>IF(D12="","",+[1]AcumSYS!$E$2)</f>
        <v>45107</v>
      </c>
      <c r="D12" s="3" t="str">
        <f>IF([1]AcumSYS!$AR9="","",IF([1]AcumSYS!$AR9="s","Empleado","Personal de Confianza"))</f>
        <v>Empleado</v>
      </c>
      <c r="E12" s="5" t="str">
        <f>+[1]AcumSYS!A9</f>
        <v>0017142</v>
      </c>
      <c r="F12" s="3" t="str">
        <f>IF(D12="","",+[1]AcumSYS!$E9)</f>
        <v>SECRETARIO  DE CONTRATOS</v>
      </c>
      <c r="G12" s="3" t="str">
        <f>IF(D12="","",+[1]AcumSYS!$E9)</f>
        <v>SECRETARIO  DE CONTRATOS</v>
      </c>
      <c r="H12" s="3" t="str">
        <f>IF(D12="","",+[1]AcumSYS!$AS9)</f>
        <v>COMERCIAL</v>
      </c>
      <c r="I12" s="3" t="str">
        <f>IF(D12="","",+[1]AcumSYS!$B9)</f>
        <v>Ruben Fernando</v>
      </c>
      <c r="J12" s="3" t="str">
        <f>IF(D12="","",+[1]AcumSYS!$C9)</f>
        <v>Fernandez</v>
      </c>
      <c r="K12" s="3" t="str">
        <f>IF(D12="","",+[1]AcumSYS!$D9)</f>
        <v>Saavedra</v>
      </c>
      <c r="L12" s="3" t="str">
        <f>IF(D12="","",IF([1]AcumSYS!$AQ9="F","Femenino","Masculino"))</f>
        <v>Masculino</v>
      </c>
      <c r="M12" s="3">
        <v>18242.73</v>
      </c>
      <c r="N12" s="3" t="str">
        <f t="shared" si="0"/>
        <v>Pesos Mexicanos</v>
      </c>
      <c r="O12" s="3">
        <v>12105.24</v>
      </c>
      <c r="P12" s="3" t="str">
        <f t="shared" si="1"/>
        <v>Pesos Mexicanos</v>
      </c>
      <c r="Q12">
        <v>17142</v>
      </c>
      <c r="R12">
        <v>6143</v>
      </c>
      <c r="S12">
        <v>17142</v>
      </c>
      <c r="T12" s="3" t="s">
        <v>215</v>
      </c>
      <c r="U12" s="3" t="s">
        <v>215</v>
      </c>
      <c r="V12">
        <v>17142</v>
      </c>
      <c r="W12" s="3"/>
      <c r="X12" s="3"/>
      <c r="Y12" s="3"/>
      <c r="Z12" s="3" t="s">
        <v>216</v>
      </c>
      <c r="AA12" s="3"/>
      <c r="AB12">
        <v>241472</v>
      </c>
      <c r="AC12" s="3"/>
      <c r="AD12" s="3" t="str">
        <f t="shared" si="2"/>
        <v>Recursos Humanos</v>
      </c>
      <c r="AE12" s="4">
        <v>45139</v>
      </c>
      <c r="AF12" s="4">
        <v>45139</v>
      </c>
      <c r="AG12" s="6" t="str">
        <f>IF(MID(E12,1,4)=MID(E11,1,4),"Modificacion en el trimestre",IF([1]AcumSYS!AP9=" "," ","Baja: " &amp;[1]AcumSYS!AP9))</f>
        <v xml:space="preserve"> </v>
      </c>
    </row>
    <row r="13" spans="1:33" x14ac:dyDescent="0.25">
      <c r="A13" s="3">
        <f>IF(D13= "", "",[1]AcumSYS!$B$2)</f>
        <v>2023</v>
      </c>
      <c r="B13" s="4">
        <f>IF(D13="","",+[1]AcumSYS!$D$2)</f>
        <v>45017</v>
      </c>
      <c r="C13" s="4">
        <f>IF(D13="","",+[1]AcumSYS!$E$2)</f>
        <v>45107</v>
      </c>
      <c r="D13" s="3" t="str">
        <f>IF([1]AcumSYS!$AR10="","",IF([1]AcumSYS!$AR10="s","Empleado","Personal de Confianza"))</f>
        <v>Empleado</v>
      </c>
      <c r="E13" s="5" t="str">
        <f>+[1]AcumSYS!A10</f>
        <v>0022163</v>
      </c>
      <c r="F13" s="3" t="str">
        <f>IF(D13="","",+[1]AcumSYS!$E10)</f>
        <v>ENCARGADO DE SERVICIOS TECNICOS</v>
      </c>
      <c r="G13" s="3" t="str">
        <f>IF(D13="","",+[1]AcumSYS!$E10)</f>
        <v>ENCARGADO DE SERVICIOS TECNICOS</v>
      </c>
      <c r="H13" s="3" t="str">
        <f>IF(D13="","",+[1]AcumSYS!$AS10)</f>
        <v>TECNICO</v>
      </c>
      <c r="I13" s="3" t="str">
        <f>IF(D13="","",+[1]AcumSYS!$B10)</f>
        <v>Cornelio</v>
      </c>
      <c r="J13" s="3" t="str">
        <f>IF(D13="","",+[1]AcumSYS!$C10)</f>
        <v>Coronado</v>
      </c>
      <c r="K13" s="3" t="str">
        <f>IF(D13="","",+[1]AcumSYS!$D10)</f>
        <v>Fierros</v>
      </c>
      <c r="L13" s="3" t="str">
        <f>IF(D13="","",IF([1]AcumSYS!$AQ10="F","Femenino","Masculino"))</f>
        <v>Masculino</v>
      </c>
      <c r="M13" s="3">
        <v>16354.02</v>
      </c>
      <c r="N13" s="3" t="str">
        <f t="shared" si="0"/>
        <v>Pesos Mexicanos</v>
      </c>
      <c r="O13" s="3">
        <v>14549.23</v>
      </c>
      <c r="P13" s="3" t="str">
        <f t="shared" si="1"/>
        <v>Pesos Mexicanos</v>
      </c>
      <c r="Q13">
        <v>20163</v>
      </c>
      <c r="R13">
        <v>13181</v>
      </c>
      <c r="S13">
        <v>20163</v>
      </c>
      <c r="T13" s="3" t="s">
        <v>215</v>
      </c>
      <c r="U13" s="3" t="s">
        <v>215</v>
      </c>
      <c r="V13">
        <v>20163</v>
      </c>
      <c r="W13" s="3"/>
      <c r="X13" s="3"/>
      <c r="Y13" s="3"/>
      <c r="Z13" s="3" t="s">
        <v>216</v>
      </c>
      <c r="AA13" s="3"/>
      <c r="AB13">
        <v>381472</v>
      </c>
      <c r="AC13" s="3"/>
      <c r="AD13" s="3" t="str">
        <f t="shared" si="2"/>
        <v>Recursos Humanos</v>
      </c>
      <c r="AE13" s="4">
        <v>45139</v>
      </c>
      <c r="AF13" s="4">
        <v>45139</v>
      </c>
      <c r="AG13" s="6" t="str">
        <f>IF(MID(E13,1,4)=MID(E12,1,4),"Modificacion en el trimestre",IF([1]AcumSYS!AP10=" "," ","Baja: " &amp;[1]AcumSYS!AP10))</f>
        <v xml:space="preserve"> </v>
      </c>
    </row>
    <row r="14" spans="1:33" x14ac:dyDescent="0.25">
      <c r="A14" s="3">
        <f>IF(D14= "", "",[1]AcumSYS!$B$2)</f>
        <v>2023</v>
      </c>
      <c r="B14" s="4">
        <f>IF(D14="","",+[1]AcumSYS!$D$2)</f>
        <v>45017</v>
      </c>
      <c r="C14" s="4">
        <f>IF(D14="","",+[1]AcumSYS!$E$2)</f>
        <v>45107</v>
      </c>
      <c r="D14" s="3" t="str">
        <f>IF([1]AcumSYS!$AR11="","",IF([1]AcumSYS!$AR11="s","Empleado","Personal de Confianza"))</f>
        <v>Empleado</v>
      </c>
      <c r="E14" s="5" t="str">
        <f>+[1]AcumSYS!A11</f>
        <v>00241472</v>
      </c>
      <c r="F14" s="3" t="str">
        <f>IF(D14="","",+[1]AcumSYS!$E11)</f>
        <v>LECTURISTA VERIFICADOR</v>
      </c>
      <c r="G14" s="3" t="str">
        <f>IF(D14="","",+[1]AcumSYS!$E11)</f>
        <v>LECTURISTA VERIFICADOR</v>
      </c>
      <c r="H14" s="3" t="str">
        <f>IF(D14="","",+[1]AcumSYS!$AS11)</f>
        <v>COMERCIAL</v>
      </c>
      <c r="I14" s="3" t="str">
        <f>IF(D14="","",+[1]AcumSYS!$B11)</f>
        <v>Francisco Aaron</v>
      </c>
      <c r="J14" s="3" t="str">
        <f>IF(D14="","",+[1]AcumSYS!$C11)</f>
        <v>Martinez</v>
      </c>
      <c r="K14" s="3" t="str">
        <f>IF(D14="","",+[1]AcumSYS!$D11)</f>
        <v>Ozuna</v>
      </c>
      <c r="L14" s="3" t="str">
        <f>IF(D14="","",IF([1]AcumSYS!$AQ11="F","Femenino","Masculino"))</f>
        <v>Masculino</v>
      </c>
      <c r="M14" s="3">
        <v>14483.16</v>
      </c>
      <c r="N14" s="3" t="str">
        <f t="shared" si="0"/>
        <v>Pesos Mexicanos</v>
      </c>
      <c r="O14" s="3">
        <v>12720.96</v>
      </c>
      <c r="P14" s="3" t="str">
        <f t="shared" si="1"/>
        <v>Pesos Mexicanos</v>
      </c>
      <c r="Q14">
        <v>22164</v>
      </c>
      <c r="R14">
        <v>17142</v>
      </c>
      <c r="S14">
        <v>22164</v>
      </c>
      <c r="T14" s="3" t="s">
        <v>215</v>
      </c>
      <c r="U14" s="3" t="s">
        <v>215</v>
      </c>
      <c r="V14">
        <v>22164</v>
      </c>
      <c r="W14" s="3"/>
      <c r="X14" s="3"/>
      <c r="Y14" s="3"/>
      <c r="Z14" s="3" t="s">
        <v>216</v>
      </c>
      <c r="AA14" s="3"/>
      <c r="AB14">
        <v>50124</v>
      </c>
      <c r="AC14" s="3"/>
      <c r="AD14" s="3" t="str">
        <f t="shared" si="2"/>
        <v>Recursos Humanos</v>
      </c>
      <c r="AE14" s="4">
        <v>45139</v>
      </c>
      <c r="AF14" s="4">
        <v>45139</v>
      </c>
      <c r="AG14" s="6" t="str">
        <f>IF(MID(E14,1,4)=MID(E13,1,4),"Modificacion en el trimestre",IF([1]AcumSYS!AP11=" "," ","Baja: " &amp;[1]AcumSYS!AP11))</f>
        <v xml:space="preserve"> </v>
      </c>
    </row>
    <row r="15" spans="1:33" x14ac:dyDescent="0.25">
      <c r="A15" s="3">
        <f>IF(D15= "", "",[1]AcumSYS!$B$2)</f>
        <v>2023</v>
      </c>
      <c r="B15" s="4">
        <f>IF(D15="","",+[1]AcumSYS!$D$2)</f>
        <v>45017</v>
      </c>
      <c r="C15" s="4">
        <f>IF(D15="","",+[1]AcumSYS!$E$2)</f>
        <v>45107</v>
      </c>
      <c r="D15" s="3" t="str">
        <f>IF([1]AcumSYS!$AR12="","",IF([1]AcumSYS!$AR12="s","Empleado","Personal de Confianza"))</f>
        <v>Empleado</v>
      </c>
      <c r="E15" s="5" t="str">
        <f>+[1]AcumSYS!A12</f>
        <v>00251620</v>
      </c>
      <c r="F15" s="3" t="str">
        <f>IF(D15="","",+[1]AcumSYS!$E12)</f>
        <v>INSP DE OBRAS Y PRESUPUESTOS</v>
      </c>
      <c r="G15" s="3" t="str">
        <f>IF(D15="","",+[1]AcumSYS!$E12)</f>
        <v>INSP DE OBRAS Y PRESUPUESTOS</v>
      </c>
      <c r="H15" s="3" t="str">
        <f>IF(D15="","",+[1]AcumSYS!$AS12)</f>
        <v>OPERACION</v>
      </c>
      <c r="I15" s="3" t="str">
        <f>IF(D15="","",+[1]AcumSYS!$B12)</f>
        <v>Oscar Dario</v>
      </c>
      <c r="J15" s="3" t="str">
        <f>IF(D15="","",+[1]AcumSYS!$C12)</f>
        <v>Cañez</v>
      </c>
      <c r="K15" s="3" t="str">
        <f>IF(D15="","",+[1]AcumSYS!$D12)</f>
        <v>Saavedra</v>
      </c>
      <c r="L15" s="3" t="str">
        <f>IF(D15="","",IF([1]AcumSYS!$AQ12="F","Femenino","Masculino"))</f>
        <v>Masculino</v>
      </c>
      <c r="M15" s="3">
        <v>18345.27</v>
      </c>
      <c r="N15" s="3" t="str">
        <f t="shared" si="0"/>
        <v>Pesos Mexicanos</v>
      </c>
      <c r="O15" s="3">
        <v>11904.21</v>
      </c>
      <c r="P15" s="3" t="str">
        <f t="shared" si="1"/>
        <v>Pesos Mexicanos</v>
      </c>
      <c r="Q15">
        <v>241472</v>
      </c>
      <c r="R15">
        <v>20163</v>
      </c>
      <c r="S15">
        <v>241472</v>
      </c>
      <c r="T15" s="3" t="s">
        <v>215</v>
      </c>
      <c r="U15" s="3" t="s">
        <v>215</v>
      </c>
      <c r="V15">
        <v>241472</v>
      </c>
      <c r="W15" s="3"/>
      <c r="X15" s="3"/>
      <c r="Y15" s="3"/>
      <c r="Z15" s="3" t="s">
        <v>216</v>
      </c>
      <c r="AA15" s="3"/>
      <c r="AB15">
        <v>581410</v>
      </c>
      <c r="AC15" s="3"/>
      <c r="AD15" s="3" t="str">
        <f t="shared" si="2"/>
        <v>Recursos Humanos</v>
      </c>
      <c r="AE15" s="4">
        <v>45139</v>
      </c>
      <c r="AF15" s="4">
        <v>45139</v>
      </c>
      <c r="AG15" s="6" t="str">
        <f>IF(MID(E15,1,4)=MID(E14,1,4),"Modificacion en el trimestre",IF([1]AcumSYS!AP12=" "," ","Baja: " &amp;[1]AcumSYS!AP12))</f>
        <v xml:space="preserve"> </v>
      </c>
    </row>
    <row r="16" spans="1:33" x14ac:dyDescent="0.25">
      <c r="A16" s="3">
        <f>IF(D16= "", "",[1]AcumSYS!$B$2)</f>
        <v>2023</v>
      </c>
      <c r="B16" s="4">
        <f>IF(D16="","",+[1]AcumSYS!$D$2)</f>
        <v>45017</v>
      </c>
      <c r="C16" s="4">
        <f>IF(D16="","",+[1]AcumSYS!$E$2)</f>
        <v>45107</v>
      </c>
      <c r="D16" s="3" t="s">
        <v>90</v>
      </c>
      <c r="E16" s="5" t="str">
        <f>+[1]AcumSYS!A13</f>
        <v>0027149</v>
      </c>
      <c r="F16" s="3" t="str">
        <f>IF(D16="","",+[1]AcumSYS!$E13)</f>
        <v>SECRETARIA CAPTURISTA</v>
      </c>
      <c r="G16" s="3" t="str">
        <f>IF(D16="","",+[1]AcumSYS!$E13)</f>
        <v>SECRETARIA CAPTURISTA</v>
      </c>
      <c r="H16" s="3" t="str">
        <f>IF(D16="","",+[1]AcumSYS!$AS13)</f>
        <v>TECNICO</v>
      </c>
      <c r="I16" s="3" t="str">
        <f>IF(D16="","",+[1]AcumSYS!$B13)</f>
        <v>Francisco Javier</v>
      </c>
      <c r="J16" s="3" t="str">
        <f>IF(D16="","",+[1]AcumSYS!$C13)</f>
        <v>Ortiz</v>
      </c>
      <c r="K16" s="3" t="str">
        <f>IF(D16="","",+[1]AcumSYS!$D13)</f>
        <v>Contreras</v>
      </c>
      <c r="L16" s="3" t="str">
        <f>IF(D16="","",IF([1]AcumSYS!$AQ13="F","Femenino","Masculino"))</f>
        <v>Masculino</v>
      </c>
      <c r="M16" s="3">
        <v>22320.05</v>
      </c>
      <c r="N16" s="3" t="str">
        <f t="shared" si="0"/>
        <v>Pesos Mexicanos</v>
      </c>
      <c r="O16" s="3">
        <v>17932.98</v>
      </c>
      <c r="P16" s="3" t="str">
        <f t="shared" si="1"/>
        <v>Pesos Mexicanos</v>
      </c>
      <c r="Q16">
        <v>251620</v>
      </c>
      <c r="R16">
        <v>22164</v>
      </c>
      <c r="S16">
        <v>251620</v>
      </c>
      <c r="T16" s="3" t="s">
        <v>215</v>
      </c>
      <c r="U16" s="3" t="s">
        <v>215</v>
      </c>
      <c r="V16">
        <v>251620</v>
      </c>
      <c r="W16" s="3"/>
      <c r="X16" s="3"/>
      <c r="Y16" s="3"/>
      <c r="Z16" s="3" t="s">
        <v>216</v>
      </c>
      <c r="AA16" s="3"/>
      <c r="AB16">
        <v>591472</v>
      </c>
      <c r="AC16" s="3"/>
      <c r="AD16" s="3" t="str">
        <f t="shared" si="2"/>
        <v>Recursos Humanos</v>
      </c>
      <c r="AE16" s="4">
        <v>45139</v>
      </c>
      <c r="AF16" s="4">
        <v>45139</v>
      </c>
      <c r="AG16" s="6" t="str">
        <f>IF(MID(E16,1,4)=MID(E15,1,4),"Modificacion en el trimestre",IF([1]AcumSYS!AP13=" "," ","Baja: " &amp;[1]AcumSYS!AP13))</f>
        <v xml:space="preserve"> </v>
      </c>
    </row>
    <row r="17" spans="1:33" x14ac:dyDescent="0.25">
      <c r="A17" s="3">
        <f>IF(D17= "", "",[1]AcumSYS!$B$2)</f>
        <v>2023</v>
      </c>
      <c r="B17" s="4">
        <f>IF(D17="","",+[1]AcumSYS!$D$2)</f>
        <v>45017</v>
      </c>
      <c r="C17" s="4">
        <f>IF(D17="","",+[1]AcumSYS!$E$2)</f>
        <v>45107</v>
      </c>
      <c r="D17" s="3" t="str">
        <f>IF([1]AcumSYS!$AR14="","",IF([1]AcumSYS!$AR14="s","Empleado","Personal de Confianza"))</f>
        <v>Empleado</v>
      </c>
      <c r="E17" s="5" t="str">
        <f>+[1]AcumSYS!A14</f>
        <v>00381472</v>
      </c>
      <c r="F17" s="3" t="str">
        <f>IF(D17="","",+[1]AcumSYS!$E14)</f>
        <v>LECTURISTA VERIFICADOR</v>
      </c>
      <c r="G17" s="3" t="str">
        <f>IF(D17="","",+[1]AcumSYS!$E14)</f>
        <v>LECTURISTA VERIFICADOR</v>
      </c>
      <c r="H17" s="3" t="str">
        <f>IF(D17="","",+[1]AcumSYS!$AS14)</f>
        <v>COMERCIAL</v>
      </c>
      <c r="I17" s="3" t="str">
        <f>IF(D17="","",+[1]AcumSYS!$B14)</f>
        <v>Martin</v>
      </c>
      <c r="J17" s="3" t="str">
        <f>IF(D17="","",+[1]AcumSYS!$C14)</f>
        <v>Coronado</v>
      </c>
      <c r="K17" s="3" t="str">
        <f>IF(D17="","",+[1]AcumSYS!$D14)</f>
        <v>Fierros</v>
      </c>
      <c r="L17" s="3" t="str">
        <f>IF(D17="","",IF([1]AcumSYS!$AQ14="F","Femenino","Masculino"))</f>
        <v>Masculino</v>
      </c>
      <c r="M17" s="3">
        <v>15605.82</v>
      </c>
      <c r="N17" s="3" t="str">
        <f t="shared" si="0"/>
        <v>Pesos Mexicanos</v>
      </c>
      <c r="O17" s="3">
        <v>6706.74</v>
      </c>
      <c r="P17" s="3" t="str">
        <f t="shared" si="1"/>
        <v>Pesos Mexicanos</v>
      </c>
      <c r="Q17">
        <v>27149</v>
      </c>
      <c r="R17">
        <v>241472</v>
      </c>
      <c r="S17">
        <v>27149</v>
      </c>
      <c r="T17" s="3" t="s">
        <v>215</v>
      </c>
      <c r="U17" s="3" t="s">
        <v>215</v>
      </c>
      <c r="V17">
        <v>27149</v>
      </c>
      <c r="W17" s="3"/>
      <c r="X17" s="3"/>
      <c r="Y17" s="3"/>
      <c r="Z17" s="3" t="s">
        <v>216</v>
      </c>
      <c r="AA17" s="3"/>
      <c r="AB17">
        <v>701472</v>
      </c>
      <c r="AC17" s="3"/>
      <c r="AD17" s="3" t="str">
        <f t="shared" si="2"/>
        <v>Recursos Humanos</v>
      </c>
      <c r="AE17" s="4">
        <v>45139</v>
      </c>
      <c r="AF17" s="4">
        <v>45139</v>
      </c>
      <c r="AG17" s="6" t="str">
        <f>IF(MID(E17,1,4)=MID(E16,1,4),"Modificacion en el trimestre",IF([1]AcumSYS!AP14=" "," ","Baja: " &amp;[1]AcumSYS!AP14))</f>
        <v xml:space="preserve"> </v>
      </c>
    </row>
    <row r="18" spans="1:33" x14ac:dyDescent="0.25">
      <c r="A18" s="3">
        <f>IF(D18= "", "",[1]AcumSYS!$B$2)</f>
        <v>2023</v>
      </c>
      <c r="B18" s="4">
        <f>IF(D18="","",+[1]AcumSYS!$D$2)</f>
        <v>45017</v>
      </c>
      <c r="C18" s="4">
        <f>IF(D18="","",+[1]AcumSYS!$E$2)</f>
        <v>45107</v>
      </c>
      <c r="D18" s="3" t="str">
        <f>IF([1]AcumSYS!$AR15="","",IF([1]AcumSYS!$AR15="s","Empleado","Personal de Confianza"))</f>
        <v>Empleado</v>
      </c>
      <c r="E18" s="5" t="str">
        <f>+[1]AcumSYS!A15</f>
        <v>0050124</v>
      </c>
      <c r="F18" s="3" t="str">
        <f>IF(D18="","",+[1]AcumSYS!$E15)</f>
        <v>CAJERA PRINCIPAL</v>
      </c>
      <c r="G18" s="3" t="str">
        <f>IF(D18="","",+[1]AcumSYS!$E15)</f>
        <v>CAJERA PRINCIPAL</v>
      </c>
      <c r="H18" s="3" t="str">
        <f>IF(D18="","",+[1]AcumSYS!$AS15)</f>
        <v>LECTURAS</v>
      </c>
      <c r="I18" s="3" t="str">
        <f>IF(D18="","",+[1]AcumSYS!$B15)</f>
        <v>Elvira</v>
      </c>
      <c r="J18" s="3" t="str">
        <f>IF(D18="","",+[1]AcumSYS!$C15)</f>
        <v>Enriquez</v>
      </c>
      <c r="K18" s="3" t="str">
        <f>IF(D18="","",+[1]AcumSYS!$D15)</f>
        <v>Esqueda</v>
      </c>
      <c r="L18" s="3" t="str">
        <f>IF(D18="","",IF([1]AcumSYS!$AQ15="F","Femenino","Masculino"))</f>
        <v>Masculino</v>
      </c>
      <c r="M18" s="3">
        <v>18492.41</v>
      </c>
      <c r="N18" s="3" t="str">
        <f t="shared" si="0"/>
        <v>Pesos Mexicanos</v>
      </c>
      <c r="O18" s="3">
        <v>13716.92</v>
      </c>
      <c r="P18" s="3" t="str">
        <f t="shared" si="1"/>
        <v>Pesos Mexicanos</v>
      </c>
      <c r="Q18">
        <v>381472</v>
      </c>
      <c r="R18">
        <v>251620</v>
      </c>
      <c r="S18">
        <v>381472</v>
      </c>
      <c r="T18" s="3" t="s">
        <v>215</v>
      </c>
      <c r="U18" s="3" t="s">
        <v>215</v>
      </c>
      <c r="V18">
        <v>381472</v>
      </c>
      <c r="W18" s="3"/>
      <c r="X18" s="3"/>
      <c r="Y18" s="3"/>
      <c r="Z18" s="3" t="s">
        <v>216</v>
      </c>
      <c r="AA18" s="3"/>
      <c r="AB18">
        <v>731241</v>
      </c>
      <c r="AC18" s="3"/>
      <c r="AD18" s="3" t="str">
        <f t="shared" si="2"/>
        <v>Recursos Humanos</v>
      </c>
      <c r="AE18" s="4">
        <v>45139</v>
      </c>
      <c r="AF18" s="4">
        <v>45139</v>
      </c>
      <c r="AG18" s="6" t="str">
        <f>IF(MID(E18,1,4)=MID(E17,1,4),"Modificacion en el trimestre",IF([1]AcumSYS!AP15=" "," ","Baja: " &amp;[1]AcumSYS!AP15))</f>
        <v xml:space="preserve"> </v>
      </c>
    </row>
    <row r="19" spans="1:33" x14ac:dyDescent="0.25">
      <c r="A19" s="3">
        <f>IF(D19= "", "",[1]AcumSYS!$B$2)</f>
        <v>2023</v>
      </c>
      <c r="B19" s="4">
        <f>IF(D19="","",+[1]AcumSYS!$D$2)</f>
        <v>45017</v>
      </c>
      <c r="C19" s="4">
        <f>IF(D19="","",+[1]AcumSYS!$E$2)</f>
        <v>45107</v>
      </c>
      <c r="D19" s="3" t="s">
        <v>90</v>
      </c>
      <c r="E19" s="5" t="str">
        <f>+[1]AcumSYS!A16</f>
        <v>00581410</v>
      </c>
      <c r="F19" s="3" t="str">
        <f>IF(D19="","",+[1]AcumSYS!$E16)</f>
        <v>ENCARGADO FUGAS  CULTURA AGUA</v>
      </c>
      <c r="G19" s="3" t="str">
        <f>IF(D19="","",+[1]AcumSYS!$E16)</f>
        <v>ENCARGADO FUGAS  CULTURA AGUA</v>
      </c>
      <c r="H19" s="3" t="str">
        <f>IF(D19="","",+[1]AcumSYS!$AS16)</f>
        <v>CONTABILIDAD</v>
      </c>
      <c r="I19" s="3" t="str">
        <f>IF(D19="","",+[1]AcumSYS!$B16)</f>
        <v>Jesus Manuel</v>
      </c>
      <c r="J19" s="3" t="str">
        <f>IF(D19="","",+[1]AcumSYS!$C16)</f>
        <v>Vasquez</v>
      </c>
      <c r="K19" s="3" t="str">
        <f>IF(D19="","",+[1]AcumSYS!$D16)</f>
        <v>Carrillo</v>
      </c>
      <c r="L19" s="3" t="str">
        <f>IF(D19="","",IF([1]AcumSYS!$AQ16="F","Femenino","Masculino"))</f>
        <v>Femenino</v>
      </c>
      <c r="M19" s="3">
        <v>16625.439999999999</v>
      </c>
      <c r="N19" s="3" t="str">
        <f t="shared" si="0"/>
        <v>Pesos Mexicanos</v>
      </c>
      <c r="O19" s="3">
        <v>14369.929999999998</v>
      </c>
      <c r="P19" s="3" t="str">
        <f t="shared" si="1"/>
        <v>Pesos Mexicanos</v>
      </c>
      <c r="Q19">
        <v>50124</v>
      </c>
      <c r="R19">
        <v>27149</v>
      </c>
      <c r="S19">
        <v>50124</v>
      </c>
      <c r="T19" s="3" t="s">
        <v>215</v>
      </c>
      <c r="U19" s="3" t="s">
        <v>215</v>
      </c>
      <c r="V19">
        <v>50124</v>
      </c>
      <c r="W19" s="3"/>
      <c r="X19" s="3"/>
      <c r="Y19" s="3"/>
      <c r="Z19" s="3" t="s">
        <v>216</v>
      </c>
      <c r="AA19" s="3"/>
      <c r="AB19">
        <v>741241</v>
      </c>
      <c r="AC19" s="3"/>
      <c r="AD19" s="3" t="str">
        <f t="shared" si="2"/>
        <v>Recursos Humanos</v>
      </c>
      <c r="AE19" s="4">
        <v>45139</v>
      </c>
      <c r="AF19" s="4">
        <v>45139</v>
      </c>
      <c r="AG19" s="6" t="str">
        <f>IF(MID(E19,1,4)=MID(E18,1,4),"Modificacion en el trimestre",IF([1]AcumSYS!AP16=" "," ","Baja: " &amp;[1]AcumSYS!AP16))</f>
        <v xml:space="preserve"> </v>
      </c>
    </row>
    <row r="20" spans="1:33" x14ac:dyDescent="0.25">
      <c r="A20" s="3">
        <f>IF(D20= "", "",[1]AcumSYS!$B$2)</f>
        <v>2023</v>
      </c>
      <c r="B20" s="4">
        <f>IF(D20="","",+[1]AcumSYS!$D$2)</f>
        <v>45017</v>
      </c>
      <c r="C20" s="4">
        <f>IF(D20="","",+[1]AcumSYS!$E$2)</f>
        <v>45107</v>
      </c>
      <c r="D20" s="3" t="str">
        <f>IF([1]AcumSYS!$AR17="","",IF([1]AcumSYS!$AR17="s","Empleado","Personal de Confianza"))</f>
        <v>Empleado</v>
      </c>
      <c r="E20" s="5" t="str">
        <f>+[1]AcumSYS!A17</f>
        <v>00591472</v>
      </c>
      <c r="F20" s="3" t="str">
        <f>IF(D20="","",+[1]AcumSYS!$E17)</f>
        <v>LECTURISTA VERIFICADOR</v>
      </c>
      <c r="G20" s="3" t="str">
        <f>IF(D20="","",+[1]AcumSYS!$E17)</f>
        <v>LECTURISTA VERIFICADOR</v>
      </c>
      <c r="H20" s="3" t="str">
        <f>IF(D20="","",+[1]AcumSYS!$AS17)</f>
        <v>CULTURA DEL AGUA</v>
      </c>
      <c r="I20" s="3" t="str">
        <f>IF(D20="","",+[1]AcumSYS!$B17)</f>
        <v>Felipe</v>
      </c>
      <c r="J20" s="3" t="str">
        <f>IF(D20="","",+[1]AcumSYS!$C17)</f>
        <v>Morales</v>
      </c>
      <c r="K20" s="3" t="str">
        <f>IF(D20="","",+[1]AcumSYS!$D17)</f>
        <v>Garcia</v>
      </c>
      <c r="L20" s="3" t="str">
        <f>IF(D20="","",IF([1]AcumSYS!$AQ17="F","Femenino","Masculino"))</f>
        <v>Masculino</v>
      </c>
      <c r="M20" s="3">
        <v>15003.03</v>
      </c>
      <c r="N20" s="3" t="str">
        <f t="shared" si="0"/>
        <v>Pesos Mexicanos</v>
      </c>
      <c r="O20" s="3">
        <v>5835.1100000000006</v>
      </c>
      <c r="P20" s="3" t="str">
        <f t="shared" si="1"/>
        <v>Pesos Mexicanos</v>
      </c>
      <c r="Q20">
        <v>581410</v>
      </c>
      <c r="R20">
        <v>381472</v>
      </c>
      <c r="S20">
        <v>581410</v>
      </c>
      <c r="T20" s="3" t="s">
        <v>215</v>
      </c>
      <c r="U20" s="3" t="s">
        <v>215</v>
      </c>
      <c r="V20">
        <v>581410</v>
      </c>
      <c r="W20" s="3"/>
      <c r="X20" s="3"/>
      <c r="Y20" s="3"/>
      <c r="Z20" s="3" t="s">
        <v>216</v>
      </c>
      <c r="AA20" s="3"/>
      <c r="AB20">
        <v>788147</v>
      </c>
      <c r="AC20" s="3"/>
      <c r="AD20" s="3" t="str">
        <f t="shared" si="2"/>
        <v>Recursos Humanos</v>
      </c>
      <c r="AE20" s="4">
        <v>45139</v>
      </c>
      <c r="AF20" s="4">
        <v>45139</v>
      </c>
      <c r="AG20" s="6" t="str">
        <f>IF(MID(E20,1,4)=MID(E19,1,4),"Modificacion en el trimestre",IF([1]AcumSYS!AP17=" "," ","Baja: " &amp;[1]AcumSYS!AP17))</f>
        <v xml:space="preserve"> </v>
      </c>
    </row>
    <row r="21" spans="1:33" x14ac:dyDescent="0.25">
      <c r="A21" s="3">
        <f>IF(D21= "", "",[1]AcumSYS!$B$2)</f>
        <v>2023</v>
      </c>
      <c r="B21" s="4">
        <f>IF(D21="","",+[1]AcumSYS!$D$2)</f>
        <v>45017</v>
      </c>
      <c r="C21" s="4">
        <f>IF(D21="","",+[1]AcumSYS!$E$2)</f>
        <v>45107</v>
      </c>
      <c r="D21" s="3" t="str">
        <f>IF([1]AcumSYS!$AR18="","",IF([1]AcumSYS!$AR18="s","Empleado","Personal de Confianza"))</f>
        <v>Empleado</v>
      </c>
      <c r="E21" s="5" t="str">
        <f>+[1]AcumSYS!A18</f>
        <v>0069187</v>
      </c>
      <c r="F21" s="3" t="str">
        <f>IF(D21="","",+[1]AcumSYS!$E18)</f>
        <v>SUPERVISOR DE TALLER</v>
      </c>
      <c r="G21" s="3" t="str">
        <f>IF(D21="","",+[1]AcumSYS!$E18)</f>
        <v>SUPERVISOR DE TALLER</v>
      </c>
      <c r="H21" s="3" t="str">
        <f>IF(D21="","",+[1]AcumSYS!$AS18)</f>
        <v>LECTURAS</v>
      </c>
      <c r="I21" s="3" t="str">
        <f>IF(D21="","",+[1]AcumSYS!$B18)</f>
        <v>Juan</v>
      </c>
      <c r="J21" s="3" t="str">
        <f>IF(D21="","",+[1]AcumSYS!$C18)</f>
        <v>Zayas</v>
      </c>
      <c r="K21" s="3" t="str">
        <f>IF(D21="","",+[1]AcumSYS!$D18)</f>
        <v>Orozco</v>
      </c>
      <c r="L21" s="3" t="str">
        <f>IF(D21="","",IF([1]AcumSYS!$AQ18="F","Femenino","Masculino"))</f>
        <v>Masculino</v>
      </c>
      <c r="M21" s="3">
        <v>13447.16</v>
      </c>
      <c r="N21" s="3" t="str">
        <f t="shared" si="0"/>
        <v>Pesos Mexicanos</v>
      </c>
      <c r="O21" s="3">
        <v>8544.01</v>
      </c>
      <c r="P21" s="3" t="str">
        <f t="shared" si="1"/>
        <v>Pesos Mexicanos</v>
      </c>
      <c r="Q21">
        <v>591472</v>
      </c>
      <c r="R21">
        <v>50124</v>
      </c>
      <c r="S21">
        <v>591472</v>
      </c>
      <c r="T21" s="3" t="s">
        <v>215</v>
      </c>
      <c r="U21" s="3" t="s">
        <v>215</v>
      </c>
      <c r="V21">
        <v>591472</v>
      </c>
      <c r="W21" s="3"/>
      <c r="X21" s="3"/>
      <c r="Y21" s="3"/>
      <c r="Z21" s="3" t="s">
        <v>216</v>
      </c>
      <c r="AA21" s="3"/>
      <c r="AB21">
        <v>81186</v>
      </c>
      <c r="AC21" s="3"/>
      <c r="AD21" s="3" t="str">
        <f t="shared" si="2"/>
        <v>Recursos Humanos</v>
      </c>
      <c r="AE21" s="4">
        <v>45139</v>
      </c>
      <c r="AF21" s="4">
        <v>45139</v>
      </c>
      <c r="AG21" s="6" t="str">
        <f>IF(MID(E21,1,4)=MID(E20,1,4),"Modificacion en el trimestre",IF([1]AcumSYS!AP18=" "," ","Baja: " &amp;[1]AcumSYS!AP18))</f>
        <v xml:space="preserve"> </v>
      </c>
    </row>
    <row r="22" spans="1:33" x14ac:dyDescent="0.25">
      <c r="A22" s="3">
        <f>IF(D22= "", "",[1]AcumSYS!$B$2)</f>
        <v>2023</v>
      </c>
      <c r="B22" s="4">
        <f>IF(D22="","",+[1]AcumSYS!$D$2)</f>
        <v>45017</v>
      </c>
      <c r="C22" s="4">
        <f>IF(D22="","",+[1]AcumSYS!$E$2)</f>
        <v>45107</v>
      </c>
      <c r="D22" s="3" t="str">
        <f>IF([1]AcumSYS!$AR19="","",IF([1]AcumSYS!$AR19="s","Empleado","Personal de Confianza"))</f>
        <v>Empleado</v>
      </c>
      <c r="E22" s="5" t="str">
        <f>+[1]AcumSYS!A19</f>
        <v>00701472</v>
      </c>
      <c r="F22" s="3" t="str">
        <f>IF(D22="","",+[1]AcumSYS!$E19)</f>
        <v>LECTURISTA VERIFICADOR</v>
      </c>
      <c r="G22" s="3" t="str">
        <f>IF(D22="","",+[1]AcumSYS!$E19)</f>
        <v>LECTURISTA VERIFICADOR</v>
      </c>
      <c r="H22" s="3" t="str">
        <f>IF(D22="","",+[1]AcumSYS!$AS19)</f>
        <v>LECTURAS</v>
      </c>
      <c r="I22" s="3" t="str">
        <f>IF(D22="","",+[1]AcumSYS!$B19)</f>
        <v>Francisco Javier</v>
      </c>
      <c r="J22" s="3" t="str">
        <f>IF(D22="","",+[1]AcumSYS!$C19)</f>
        <v>Cusivichan</v>
      </c>
      <c r="K22" s="3" t="str">
        <f>IF(D22="","",+[1]AcumSYS!$D19)</f>
        <v>Nogales</v>
      </c>
      <c r="L22" s="3" t="str">
        <f>IF(D22="","",IF([1]AcumSYS!$AQ19="F","Femenino","Masculino"))</f>
        <v>Masculino</v>
      </c>
      <c r="M22" s="3">
        <v>3068.43</v>
      </c>
      <c r="N22" s="3" t="str">
        <f t="shared" si="0"/>
        <v>Pesos Mexicanos</v>
      </c>
      <c r="O22" s="3">
        <v>-1875.48</v>
      </c>
      <c r="P22" s="3" t="str">
        <f t="shared" si="1"/>
        <v>Pesos Mexicanos</v>
      </c>
      <c r="Q22">
        <v>69187</v>
      </c>
      <c r="R22">
        <v>581410</v>
      </c>
      <c r="S22">
        <v>69187</v>
      </c>
      <c r="T22" s="3" t="s">
        <v>215</v>
      </c>
      <c r="U22" s="3" t="s">
        <v>215</v>
      </c>
      <c r="V22">
        <v>701472</v>
      </c>
      <c r="W22" s="3"/>
      <c r="X22" s="3"/>
      <c r="Y22" s="3"/>
      <c r="Z22" s="3" t="s">
        <v>216</v>
      </c>
      <c r="AA22" s="3"/>
      <c r="AB22">
        <v>881811</v>
      </c>
      <c r="AC22" s="3"/>
      <c r="AD22" s="3" t="str">
        <f t="shared" si="2"/>
        <v>Recursos Humanos</v>
      </c>
      <c r="AE22" s="4">
        <v>45139</v>
      </c>
      <c r="AF22" s="4">
        <v>45139</v>
      </c>
      <c r="AG22" s="6" t="str">
        <f>IF(MID(E22,1,4)=MID(E21,1,4),"Modificacion en el trimestre",IF([1]AcumSYS!AP19=" "," ","Baja: " &amp;[1]AcumSYS!AP19))</f>
        <v xml:space="preserve"> </v>
      </c>
    </row>
    <row r="23" spans="1:33" x14ac:dyDescent="0.25">
      <c r="A23" s="3">
        <f>IF(D23= "", "",[1]AcumSYS!$B$2)</f>
        <v>2023</v>
      </c>
      <c r="B23" s="4">
        <f>IF(D23="","",+[1]AcumSYS!$D$2)</f>
        <v>45017</v>
      </c>
      <c r="C23" s="4">
        <f>IF(D23="","",+[1]AcumSYS!$E$2)</f>
        <v>45107</v>
      </c>
      <c r="D23" s="3" t="s">
        <v>90</v>
      </c>
      <c r="E23" s="5" t="str">
        <f>+[1]AcumSYS!A20</f>
        <v>0070164</v>
      </c>
      <c r="F23" s="3" t="str">
        <f>IF(D23="","",+[1]AcumSYS!$E20)</f>
        <v>AUXILIAR TECNICO DE SERVICIOS</v>
      </c>
      <c r="G23" s="3" t="str">
        <f>IF(D23="","",+[1]AcumSYS!$E20)</f>
        <v>AUXILIAR TECNICO DE SERVICIOS</v>
      </c>
      <c r="H23" s="3" t="str">
        <f>IF(D23="","",+[1]AcumSYS!$AS20)</f>
        <v>OPERACION</v>
      </c>
      <c r="I23" s="3" t="str">
        <f>IF(D23="","",+[1]AcumSYS!$B20)</f>
        <v>Francisco Javier</v>
      </c>
      <c r="J23" s="3" t="str">
        <f>IF(D23="","",+[1]AcumSYS!$C20)</f>
        <v>Cusivichan</v>
      </c>
      <c r="K23" s="3" t="str">
        <f>IF(D23="","",+[1]AcumSYS!$D20)</f>
        <v>Nogales</v>
      </c>
      <c r="L23" s="3" t="str">
        <f>IF(D23="","",IF([1]AcumSYS!$AQ20="F","Femenino","Masculino"))</f>
        <v>Masculino</v>
      </c>
      <c r="M23" s="3">
        <v>13012.48</v>
      </c>
      <c r="N23" s="3" t="str">
        <f t="shared" si="0"/>
        <v>Pesos Mexicanos</v>
      </c>
      <c r="O23" s="3">
        <v>10954.86</v>
      </c>
      <c r="P23" s="3" t="str">
        <f t="shared" si="1"/>
        <v>Pesos Mexicanos</v>
      </c>
      <c r="Q23">
        <v>701472</v>
      </c>
      <c r="R23">
        <v>591472</v>
      </c>
      <c r="S23">
        <v>701472</v>
      </c>
      <c r="T23" s="3" t="s">
        <v>215</v>
      </c>
      <c r="U23" s="3" t="s">
        <v>215</v>
      </c>
      <c r="V23">
        <v>731241</v>
      </c>
      <c r="W23" s="3"/>
      <c r="X23" s="3"/>
      <c r="Y23" s="3"/>
      <c r="Z23" s="3" t="s">
        <v>216</v>
      </c>
      <c r="AA23" s="3"/>
      <c r="AB23">
        <v>91188</v>
      </c>
      <c r="AC23" s="3"/>
      <c r="AD23" s="3" t="str">
        <f t="shared" si="2"/>
        <v>Recursos Humanos</v>
      </c>
      <c r="AE23" s="4">
        <v>45139</v>
      </c>
      <c r="AF23" s="4">
        <v>45139</v>
      </c>
      <c r="AG23" s="6" t="str">
        <f>IF(MID(E23,1,4)=MID(E22,1,4),"Modificacion en el trimestre",IF([1]AcumSYS!AP20=" "," ","Baja: " &amp;[1]AcumSYS!AP20))</f>
        <v>Modificacion en el trimestre</v>
      </c>
    </row>
    <row r="24" spans="1:33" x14ac:dyDescent="0.25">
      <c r="A24" s="3">
        <f>IF(D24= "", "",[1]AcumSYS!$B$2)</f>
        <v>2023</v>
      </c>
      <c r="B24" s="4">
        <f>IF(D24="","",+[1]AcumSYS!$D$2)</f>
        <v>45017</v>
      </c>
      <c r="C24" s="4">
        <f>IF(D24="","",+[1]AcumSYS!$E$2)</f>
        <v>45107</v>
      </c>
      <c r="D24" s="3" t="str">
        <f>IF([1]AcumSYS!$AR21="","",IF([1]AcumSYS!$AR21="s","Empleado","Personal de Confianza"))</f>
        <v>Empleado</v>
      </c>
      <c r="E24" s="5" t="str">
        <f>+[1]AcumSYS!A21</f>
        <v>00731241</v>
      </c>
      <c r="F24" s="3" t="str">
        <f>IF(D24="","",+[1]AcumSYS!$E21)</f>
        <v>CAJERA</v>
      </c>
      <c r="G24" s="3" t="str">
        <f>IF(D24="","",+[1]AcumSYS!$E21)</f>
        <v>CAJERA</v>
      </c>
      <c r="H24" s="3" t="str">
        <f>IF(D24="","",+[1]AcumSYS!$AS21)</f>
        <v>LECTURAS</v>
      </c>
      <c r="I24" s="3" t="str">
        <f>IF(D24="","",+[1]AcumSYS!$B21)</f>
        <v>Elizabeth</v>
      </c>
      <c r="J24" s="3" t="str">
        <f>IF(D24="","",+[1]AcumSYS!$C21)</f>
        <v>Flores</v>
      </c>
      <c r="K24" s="3" t="str">
        <f>IF(D24="","",+[1]AcumSYS!$D21)</f>
        <v>Arrizon</v>
      </c>
      <c r="L24" s="3" t="str">
        <f>IF(D24="","",IF([1]AcumSYS!$AQ21="F","Femenino","Masculino"))</f>
        <v>Masculino</v>
      </c>
      <c r="M24" s="3">
        <v>15956.07</v>
      </c>
      <c r="N24" s="3" t="str">
        <f t="shared" si="0"/>
        <v>Pesos Mexicanos</v>
      </c>
      <c r="O24" s="3">
        <v>11109.279999999999</v>
      </c>
      <c r="P24" s="3" t="str">
        <f t="shared" si="1"/>
        <v>Pesos Mexicanos</v>
      </c>
      <c r="Q24">
        <v>731241</v>
      </c>
      <c r="R24">
        <v>69187</v>
      </c>
      <c r="S24">
        <v>731241</v>
      </c>
      <c r="T24" s="3" t="s">
        <v>215</v>
      </c>
      <c r="U24" s="3" t="s">
        <v>215</v>
      </c>
      <c r="V24">
        <v>741241</v>
      </c>
      <c r="W24" s="3"/>
      <c r="X24" s="3"/>
      <c r="Y24" s="3"/>
      <c r="Z24" s="3" t="s">
        <v>216</v>
      </c>
      <c r="AA24" s="3"/>
      <c r="AB24">
        <v>95165</v>
      </c>
      <c r="AC24" s="3"/>
      <c r="AD24" s="3" t="str">
        <f t="shared" si="2"/>
        <v>Recursos Humanos</v>
      </c>
      <c r="AE24" s="4">
        <v>45139</v>
      </c>
      <c r="AF24" s="4">
        <v>45139</v>
      </c>
      <c r="AG24" s="6" t="str">
        <f>IF(MID(E24,1,4)=MID(E23,1,4),"Modificacion en el trimestre",IF([1]AcumSYS!AP21=" "," ","Baja: " &amp;[1]AcumSYS!AP21))</f>
        <v xml:space="preserve"> </v>
      </c>
    </row>
    <row r="25" spans="1:33" x14ac:dyDescent="0.25">
      <c r="A25" s="3">
        <f>IF(D25= "", "",[1]AcumSYS!$B$2)</f>
        <v>2023</v>
      </c>
      <c r="B25" s="4">
        <f>IF(D25="","",+[1]AcumSYS!$D$2)</f>
        <v>45017</v>
      </c>
      <c r="C25" s="4">
        <f>IF(D25="","",+[1]AcumSYS!$E$2)</f>
        <v>45107</v>
      </c>
      <c r="D25" s="3" t="s">
        <v>90</v>
      </c>
      <c r="E25" s="5" t="str">
        <f>+[1]AcumSYS!A22</f>
        <v>00741241</v>
      </c>
      <c r="F25" s="3" t="str">
        <f>IF(D25="","",+[1]AcumSYS!$E22)</f>
        <v>CAJERA</v>
      </c>
      <c r="G25" s="3" t="str">
        <f>IF(D25="","",+[1]AcumSYS!$E22)</f>
        <v>CAJERA</v>
      </c>
      <c r="H25" s="3" t="str">
        <f>IF(D25="","",+[1]AcumSYS!$AS22)</f>
        <v>CONTABILIDAD</v>
      </c>
      <c r="I25" s="3" t="str">
        <f>IF(D25="","",+[1]AcumSYS!$B22)</f>
        <v>Sonia</v>
      </c>
      <c r="J25" s="3" t="str">
        <f>IF(D25="","",+[1]AcumSYS!$C22)</f>
        <v>Flores</v>
      </c>
      <c r="K25" s="3" t="str">
        <f>IF(D25="","",+[1]AcumSYS!$D22)</f>
        <v>Uribe</v>
      </c>
      <c r="L25" s="3" t="str">
        <f>IF(D25="","",IF([1]AcumSYS!$AQ22="F","Femenino","Masculino"))</f>
        <v>Femenino</v>
      </c>
      <c r="M25" s="3">
        <v>16610.13</v>
      </c>
      <c r="N25" s="3" t="str">
        <f t="shared" si="0"/>
        <v>Pesos Mexicanos</v>
      </c>
      <c r="O25" s="3">
        <v>12311.82</v>
      </c>
      <c r="P25" s="3" t="str">
        <f t="shared" si="1"/>
        <v>Pesos Mexicanos</v>
      </c>
      <c r="Q25">
        <v>741241</v>
      </c>
      <c r="R25">
        <v>701472</v>
      </c>
      <c r="S25">
        <v>741241</v>
      </c>
      <c r="T25" s="3" t="s">
        <v>215</v>
      </c>
      <c r="U25" s="3" t="s">
        <v>215</v>
      </c>
      <c r="V25">
        <v>758133</v>
      </c>
      <c r="W25" s="3"/>
      <c r="X25" s="3"/>
      <c r="Y25" s="3"/>
      <c r="Z25" s="3" t="s">
        <v>216</v>
      </c>
      <c r="AA25" s="3"/>
      <c r="AB25">
        <v>9717</v>
      </c>
      <c r="AC25" s="3"/>
      <c r="AD25" s="3" t="str">
        <f t="shared" si="2"/>
        <v>Recursos Humanos</v>
      </c>
      <c r="AE25" s="4">
        <v>45139</v>
      </c>
      <c r="AF25" s="4">
        <v>45139</v>
      </c>
      <c r="AG25" s="6" t="str">
        <f>IF(MID(E25,1,4)=MID(E24,1,4),"Modificacion en el trimestre",IF([1]AcumSYS!AP22=" "," ","Baja: " &amp;[1]AcumSYS!AP22))</f>
        <v xml:space="preserve"> </v>
      </c>
    </row>
    <row r="26" spans="1:33" x14ac:dyDescent="0.25">
      <c r="A26" s="3">
        <f>IF(D26= "", "",[1]AcumSYS!$B$2)</f>
        <v>2023</v>
      </c>
      <c r="B26" s="4">
        <f>IF(D26="","",+[1]AcumSYS!$D$2)</f>
        <v>45017</v>
      </c>
      <c r="C26" s="4">
        <f>IF(D26="","",+[1]AcumSYS!$E$2)</f>
        <v>45107</v>
      </c>
      <c r="D26" s="3" t="s">
        <v>90</v>
      </c>
      <c r="E26" s="5" t="str">
        <f>+[1]AcumSYS!A23</f>
        <v>00758133</v>
      </c>
      <c r="F26" s="3" t="str">
        <f>IF(D26="","",+[1]AcumSYS!$E23)</f>
        <v>ASISTENTE ADMINISTRATIVO TECNICO</v>
      </c>
      <c r="G26" s="3" t="str">
        <f>IF(D26="","",+[1]AcumSYS!$E23)</f>
        <v>ASISTENTE ADMINISTRATIVO TECNICO</v>
      </c>
      <c r="H26" s="3" t="str">
        <f>IF(D26="","",+[1]AcumSYS!$AS23)</f>
        <v>CONTABILIDAD</v>
      </c>
      <c r="I26" s="3" t="str">
        <f>IF(D26="","",+[1]AcumSYS!$B23)</f>
        <v>María</v>
      </c>
      <c r="J26" s="3" t="str">
        <f>IF(D26="","",+[1]AcumSYS!$C23)</f>
        <v>Perez</v>
      </c>
      <c r="K26" s="3" t="str">
        <f>IF(D26="","",+[1]AcumSYS!$D23)</f>
        <v>Ortíz</v>
      </c>
      <c r="L26" s="3" t="str">
        <f>IF(D26="","",IF([1]AcumSYS!$AQ23="F","Femenino","Masculino"))</f>
        <v>Femenino</v>
      </c>
      <c r="M26" s="3">
        <v>29364.43</v>
      </c>
      <c r="N26" s="3" t="str">
        <f t="shared" si="0"/>
        <v>Pesos Mexicanos</v>
      </c>
      <c r="O26" s="3">
        <v>26931.46</v>
      </c>
      <c r="P26" s="3" t="str">
        <f t="shared" si="1"/>
        <v>Pesos Mexicanos</v>
      </c>
      <c r="Q26">
        <v>758133</v>
      </c>
      <c r="R26">
        <v>731241</v>
      </c>
      <c r="S26">
        <v>758133</v>
      </c>
      <c r="T26" s="3" t="s">
        <v>215</v>
      </c>
      <c r="U26" s="3" t="s">
        <v>215</v>
      </c>
      <c r="V26">
        <v>788147</v>
      </c>
      <c r="W26" s="3"/>
      <c r="X26" s="3"/>
      <c r="Y26" s="3"/>
      <c r="Z26" s="3" t="s">
        <v>216</v>
      </c>
      <c r="AA26" s="3"/>
      <c r="AB26">
        <v>1021472</v>
      </c>
      <c r="AC26" s="3"/>
      <c r="AD26" s="3" t="str">
        <f t="shared" si="2"/>
        <v>Recursos Humanos</v>
      </c>
      <c r="AE26" s="4">
        <v>45139</v>
      </c>
      <c r="AF26" s="4">
        <v>45139</v>
      </c>
      <c r="AG26" s="6" t="str">
        <f>IF(MID(E26,1,4)=MID(E25,1,4),"Modificacion en el trimestre",IF([1]AcumSYS!AP23=" "," ","Baja: " &amp;[1]AcumSYS!AP23))</f>
        <v xml:space="preserve"> </v>
      </c>
    </row>
    <row r="27" spans="1:33" x14ac:dyDescent="0.25">
      <c r="A27" s="3">
        <f>IF(D27= "", "",[1]AcumSYS!$B$2)</f>
        <v>2023</v>
      </c>
      <c r="B27" s="4">
        <f>IF(D27="","",+[1]AcumSYS!$D$2)</f>
        <v>45017</v>
      </c>
      <c r="C27" s="4">
        <f>IF(D27="","",+[1]AcumSYS!$E$2)</f>
        <v>45107</v>
      </c>
      <c r="D27" s="3" t="s">
        <v>90</v>
      </c>
      <c r="E27" s="5" t="str">
        <f>+[1]AcumSYS!A24</f>
        <v>00788147</v>
      </c>
      <c r="F27" s="3" t="str">
        <f>IF(D27="","",+[1]AcumSYS!$E24)</f>
        <v>ENCARG DE DESPACHO DPTO RECURSOS HUMANOS</v>
      </c>
      <c r="G27" s="3" t="str">
        <f>IF(D27="","",+[1]AcumSYS!$E24)</f>
        <v>ENCARG DE DESPACHO DPTO RECURSOS HUMANOS</v>
      </c>
      <c r="H27" s="3" t="str">
        <f>IF(D27="","",+[1]AcumSYS!$AS24)</f>
        <v>TECNICO</v>
      </c>
      <c r="I27" s="3" t="str">
        <f>IF(D27="","",+[1]AcumSYS!$B24)</f>
        <v>Maria Alicia</v>
      </c>
      <c r="J27" s="3" t="str">
        <f>IF(D27="","",+[1]AcumSYS!$C24)</f>
        <v>Monarrez</v>
      </c>
      <c r="K27" s="3" t="str">
        <f>IF(D27="","",+[1]AcumSYS!$D24)</f>
        <v>Oropeza</v>
      </c>
      <c r="L27" s="3" t="str">
        <f>IF(D27="","",IF([1]AcumSYS!$AQ24="F","Femenino","Masculino"))</f>
        <v>Femenino</v>
      </c>
      <c r="M27" s="3">
        <v>31332.18</v>
      </c>
      <c r="N27" s="3" t="str">
        <f t="shared" si="0"/>
        <v>Pesos Mexicanos</v>
      </c>
      <c r="O27" s="3">
        <v>15468.49</v>
      </c>
      <c r="P27" s="3" t="str">
        <f t="shared" si="1"/>
        <v>Pesos Mexicanos</v>
      </c>
      <c r="Q27">
        <v>788147</v>
      </c>
      <c r="R27">
        <v>741241</v>
      </c>
      <c r="S27">
        <v>788147</v>
      </c>
      <c r="T27" s="3" t="s">
        <v>215</v>
      </c>
      <c r="U27" s="3" t="s">
        <v>215</v>
      </c>
      <c r="V27">
        <v>81186</v>
      </c>
      <c r="W27" s="3"/>
      <c r="X27" s="3"/>
      <c r="Y27" s="3"/>
      <c r="Z27" s="3" t="s">
        <v>216</v>
      </c>
      <c r="AA27" s="3"/>
      <c r="AB27">
        <v>104182</v>
      </c>
      <c r="AC27" s="3"/>
      <c r="AD27" s="3" t="str">
        <f t="shared" si="2"/>
        <v>Recursos Humanos</v>
      </c>
      <c r="AE27" s="4">
        <v>45139</v>
      </c>
      <c r="AF27" s="4">
        <v>45139</v>
      </c>
      <c r="AG27" s="6" t="str">
        <f>IF(MID(E27,1,4)=MID(E26,1,4),"Modificacion en el trimestre",IF([1]AcumSYS!AP24=" "," ","Baja: " &amp;[1]AcumSYS!AP24))</f>
        <v xml:space="preserve"> </v>
      </c>
    </row>
    <row r="28" spans="1:33" x14ac:dyDescent="0.25">
      <c r="A28" s="3">
        <f>IF(D28= "", "",[1]AcumSYS!$B$2)</f>
        <v>2023</v>
      </c>
      <c r="B28" s="4">
        <f>IF(D28="","",+[1]AcumSYS!$D$2)</f>
        <v>45017</v>
      </c>
      <c r="C28" s="4">
        <f>IF(D28="","",+[1]AcumSYS!$E$2)</f>
        <v>45107</v>
      </c>
      <c r="D28" s="3" t="s">
        <v>90</v>
      </c>
      <c r="E28" s="5" t="str">
        <f>+[1]AcumSYS!A25</f>
        <v>0081186</v>
      </c>
      <c r="F28" s="3" t="str">
        <f>IF(D28="","",+[1]AcumSYS!$E25)</f>
        <v>SERV GRALES OBRA  CHOFER</v>
      </c>
      <c r="G28" s="3" t="str">
        <f>IF(D28="","",+[1]AcumSYS!$E25)</f>
        <v>SERV GRALES OBRA  CHOFER</v>
      </c>
      <c r="H28" s="3" t="str">
        <f>IF(D28="","",+[1]AcumSYS!$AS25)</f>
        <v>RECURSOS HUMANOS</v>
      </c>
      <c r="I28" s="3" t="str">
        <f>IF(D28="","",+[1]AcumSYS!$B25)</f>
        <v>Jose Alfonso</v>
      </c>
      <c r="J28" s="3" t="str">
        <f>IF(D28="","",+[1]AcumSYS!$C25)</f>
        <v>Espinoza</v>
      </c>
      <c r="K28" s="3" t="str">
        <f>IF(D28="","",+[1]AcumSYS!$D25)</f>
        <v>Bojorquez</v>
      </c>
      <c r="L28" s="3" t="str">
        <f>IF(D28="","",IF([1]AcumSYS!$AQ25="F","Femenino","Masculino"))</f>
        <v>Femenino</v>
      </c>
      <c r="M28" s="3">
        <v>15466.49</v>
      </c>
      <c r="N28" s="3" t="str">
        <f t="shared" si="0"/>
        <v>Pesos Mexicanos</v>
      </c>
      <c r="O28" s="3">
        <v>12464.279999999999</v>
      </c>
      <c r="P28" s="3" t="str">
        <f t="shared" si="1"/>
        <v>Pesos Mexicanos</v>
      </c>
      <c r="Q28">
        <v>81186</v>
      </c>
      <c r="R28">
        <v>758133</v>
      </c>
      <c r="S28">
        <v>81186</v>
      </c>
      <c r="T28" s="3" t="s">
        <v>215</v>
      </c>
      <c r="U28" s="3" t="s">
        <v>215</v>
      </c>
      <c r="V28">
        <v>881811</v>
      </c>
      <c r="W28" s="3"/>
      <c r="X28" s="3"/>
      <c r="Y28" s="3"/>
      <c r="Z28" s="3" t="s">
        <v>216</v>
      </c>
      <c r="AA28" s="3"/>
      <c r="AB28">
        <v>108188</v>
      </c>
      <c r="AC28" s="3"/>
      <c r="AD28" s="3" t="str">
        <f t="shared" si="2"/>
        <v>Recursos Humanos</v>
      </c>
      <c r="AE28" s="4">
        <v>45139</v>
      </c>
      <c r="AF28" s="4">
        <v>45139</v>
      </c>
      <c r="AG28" s="6" t="str">
        <f>IF(MID(E28,1,4)=MID(E27,1,4),"Modificacion en el trimestre",IF([1]AcumSYS!AP25=" "," ","Baja: " &amp;[1]AcumSYS!AP25))</f>
        <v xml:space="preserve"> </v>
      </c>
    </row>
    <row r="29" spans="1:33" x14ac:dyDescent="0.25">
      <c r="A29" s="3">
        <f>IF(D29= "", "",[1]AcumSYS!$B$2)</f>
        <v>2023</v>
      </c>
      <c r="B29" s="4">
        <f>IF(D29="","",+[1]AcumSYS!$D$2)</f>
        <v>45017</v>
      </c>
      <c r="C29" s="4">
        <f>IF(D29="","",+[1]AcumSYS!$E$2)</f>
        <v>45107</v>
      </c>
      <c r="D29" s="3" t="str">
        <f>IF([1]AcumSYS!$AR26="","",IF([1]AcumSYS!$AR26="s","Empleado","Personal de Confianza"))</f>
        <v>Empleado</v>
      </c>
      <c r="E29" s="5" t="str">
        <f>+[1]AcumSYS!A26</f>
        <v>00881811</v>
      </c>
      <c r="F29" s="3" t="str">
        <f>IF(D29="","",+[1]AcumSYS!$E26)</f>
        <v>INSTALADOR DE OBRAS</v>
      </c>
      <c r="G29" s="3" t="str">
        <f>IF(D29="","",+[1]AcumSYS!$E26)</f>
        <v>INSTALADOR DE OBRAS</v>
      </c>
      <c r="H29" s="3" t="str">
        <f>IF(D29="","",+[1]AcumSYS!$AS26)</f>
        <v>OPERACION</v>
      </c>
      <c r="I29" s="3" t="str">
        <f>IF(D29="","",+[1]AcumSYS!$B26)</f>
        <v>Jesus Alberto</v>
      </c>
      <c r="J29" s="3" t="str">
        <f>IF(D29="","",+[1]AcumSYS!$C26)</f>
        <v>Rendon</v>
      </c>
      <c r="K29" s="3" t="str">
        <f>IF(D29="","",+[1]AcumSYS!$D26)</f>
        <v>German</v>
      </c>
      <c r="L29" s="3" t="str">
        <f>IF(D29="","",IF([1]AcumSYS!$AQ26="F","Femenino","Masculino"))</f>
        <v>Masculino</v>
      </c>
      <c r="M29" s="3">
        <v>16819.650000000001</v>
      </c>
      <c r="N29" s="3" t="str">
        <f t="shared" si="0"/>
        <v>Pesos Mexicanos</v>
      </c>
      <c r="O29" s="3">
        <v>11804.130000000001</v>
      </c>
      <c r="P29" s="3" t="str">
        <f t="shared" si="1"/>
        <v>Pesos Mexicanos</v>
      </c>
      <c r="Q29">
        <v>881811</v>
      </c>
      <c r="R29">
        <v>788147</v>
      </c>
      <c r="S29">
        <v>881811</v>
      </c>
      <c r="T29" s="3" t="s">
        <v>215</v>
      </c>
      <c r="U29" s="3" t="s">
        <v>215</v>
      </c>
      <c r="V29">
        <v>91188</v>
      </c>
      <c r="W29" s="3"/>
      <c r="X29" s="3"/>
      <c r="Y29" s="3"/>
      <c r="Z29" s="3" t="s">
        <v>216</v>
      </c>
      <c r="AA29" s="3"/>
      <c r="AB29">
        <v>1291461</v>
      </c>
      <c r="AC29" s="3"/>
      <c r="AD29" s="3" t="str">
        <f t="shared" si="2"/>
        <v>Recursos Humanos</v>
      </c>
      <c r="AE29" s="4">
        <v>45139</v>
      </c>
      <c r="AF29" s="4">
        <v>45139</v>
      </c>
      <c r="AG29" s="6" t="str">
        <f>IF(MID(E29,1,4)=MID(E28,1,4),"Modificacion en el trimestre",IF([1]AcumSYS!AP26=" "," ","Baja: " &amp;[1]AcumSYS!AP26))</f>
        <v xml:space="preserve"> </v>
      </c>
    </row>
    <row r="30" spans="1:33" x14ac:dyDescent="0.25">
      <c r="A30" s="3">
        <f>IF(D30= "", "",[1]AcumSYS!$B$2)</f>
        <v>2023</v>
      </c>
      <c r="B30" s="4">
        <f>IF(D30="","",+[1]AcumSYS!$D$2)</f>
        <v>45017</v>
      </c>
      <c r="C30" s="4">
        <f>IF(D30="","",+[1]AcumSYS!$E$2)</f>
        <v>45107</v>
      </c>
      <c r="D30" s="3" t="str">
        <f>IF([1]AcumSYS!$AR27="","",IF([1]AcumSYS!$AR27="s","Empleado","Personal de Confianza"))</f>
        <v>Empleado</v>
      </c>
      <c r="E30" s="5" t="str">
        <f>+[1]AcumSYS!A27</f>
        <v>0091188</v>
      </c>
      <c r="F30" s="3" t="str">
        <f>IF(D30="","",+[1]AcumSYS!$E27)</f>
        <v>BOMBERO</v>
      </c>
      <c r="G30" s="3" t="str">
        <f>IF(D30="","",+[1]AcumSYS!$E27)</f>
        <v>BOMBERO</v>
      </c>
      <c r="H30" s="3" t="str">
        <f>IF(D30="","",+[1]AcumSYS!$AS27)</f>
        <v>OPERACION</v>
      </c>
      <c r="I30" s="3" t="str">
        <f>IF(D30="","",+[1]AcumSYS!$B27)</f>
        <v>Rogelio</v>
      </c>
      <c r="J30" s="3" t="str">
        <f>IF(D30="","",+[1]AcumSYS!$C27)</f>
        <v>Baldenegro</v>
      </c>
      <c r="K30" s="3" t="str">
        <f>IF(D30="","",+[1]AcumSYS!$D27)</f>
        <v>Madrid</v>
      </c>
      <c r="L30" s="3" t="str">
        <f>IF(D30="","",IF([1]AcumSYS!$AQ27="F","Femenino","Masculino"))</f>
        <v>Masculino</v>
      </c>
      <c r="M30" s="3">
        <v>18395.14</v>
      </c>
      <c r="N30" s="3" t="str">
        <f t="shared" si="0"/>
        <v>Pesos Mexicanos</v>
      </c>
      <c r="O30" s="3">
        <v>14386.449999999999</v>
      </c>
      <c r="P30" s="3" t="str">
        <f t="shared" si="1"/>
        <v>Pesos Mexicanos</v>
      </c>
      <c r="Q30">
        <v>91188</v>
      </c>
      <c r="R30">
        <v>81186</v>
      </c>
      <c r="S30">
        <v>91188</v>
      </c>
      <c r="T30" s="3" t="s">
        <v>215</v>
      </c>
      <c r="U30" s="3" t="s">
        <v>215</v>
      </c>
      <c r="V30">
        <v>95165</v>
      </c>
      <c r="W30" s="3"/>
      <c r="X30" s="3"/>
      <c r="Y30" s="3"/>
      <c r="Z30" s="3" t="s">
        <v>216</v>
      </c>
      <c r="AA30" s="3"/>
      <c r="AB30">
        <v>1321472</v>
      </c>
      <c r="AC30" s="3"/>
      <c r="AD30" s="3" t="str">
        <f t="shared" si="2"/>
        <v>Recursos Humanos</v>
      </c>
      <c r="AE30" s="4">
        <v>45139</v>
      </c>
      <c r="AF30" s="4">
        <v>45139</v>
      </c>
      <c r="AG30" s="6" t="str">
        <f>IF(MID(E30,1,4)=MID(E29,1,4),"Modificacion en el trimestre",IF([1]AcumSYS!AP27=" "," ","Baja: " &amp;[1]AcumSYS!AP27))</f>
        <v xml:space="preserve"> </v>
      </c>
    </row>
    <row r="31" spans="1:33" x14ac:dyDescent="0.25">
      <c r="A31" s="3">
        <f>IF(D31= "", "",[1]AcumSYS!$B$2)</f>
        <v>2023</v>
      </c>
      <c r="B31" s="4">
        <f>IF(D31="","",+[1]AcumSYS!$D$2)</f>
        <v>45017</v>
      </c>
      <c r="C31" s="4">
        <f>IF(D31="","",+[1]AcumSYS!$E$2)</f>
        <v>45107</v>
      </c>
      <c r="D31" s="3" t="str">
        <f>IF([1]AcumSYS!$AR28="","",IF([1]AcumSYS!$AR28="s","Empleado","Personal de Confianza"))</f>
        <v>Empleado</v>
      </c>
      <c r="E31" s="5" t="str">
        <f>+[1]AcumSYS!A28</f>
        <v>0095165</v>
      </c>
      <c r="F31" s="3" t="str">
        <f>IF(D31="","",+[1]AcumSYS!$E28)</f>
        <v>AUX INST MEDIDORES Y O RECONEXIONES</v>
      </c>
      <c r="G31" s="3" t="str">
        <f>IF(D31="","",+[1]AcumSYS!$E28)</f>
        <v>AUX INST MEDIDORES Y O RECONEXIONES</v>
      </c>
      <c r="H31" s="3" t="str">
        <f>IF(D31="","",+[1]AcumSYS!$AS28)</f>
        <v>OPERACION</v>
      </c>
      <c r="I31" s="3" t="str">
        <f>IF(D31="","",+[1]AcumSYS!$B28)</f>
        <v>Rodolfo</v>
      </c>
      <c r="J31" s="3" t="str">
        <f>IF(D31="","",+[1]AcumSYS!$C28)</f>
        <v>Espinoza</v>
      </c>
      <c r="K31" s="3" t="str">
        <f>IF(D31="","",+[1]AcumSYS!$D28)</f>
        <v>Bojorquez</v>
      </c>
      <c r="L31" s="3" t="str">
        <f>IF(D31="","",IF([1]AcumSYS!$AQ28="F","Femenino","Masculino"))</f>
        <v>Masculino</v>
      </c>
      <c r="M31" s="3">
        <v>14237.3</v>
      </c>
      <c r="N31" s="3" t="str">
        <f t="shared" si="0"/>
        <v>Pesos Mexicanos</v>
      </c>
      <c r="O31" s="3">
        <v>5968.23</v>
      </c>
      <c r="P31" s="3" t="str">
        <f t="shared" si="1"/>
        <v>Pesos Mexicanos</v>
      </c>
      <c r="Q31">
        <v>95165</v>
      </c>
      <c r="R31">
        <v>881811</v>
      </c>
      <c r="S31">
        <v>95165</v>
      </c>
      <c r="T31" s="3" t="s">
        <v>215</v>
      </c>
      <c r="U31" s="3" t="s">
        <v>215</v>
      </c>
      <c r="V31">
        <v>9717</v>
      </c>
      <c r="W31" s="3"/>
      <c r="X31" s="3"/>
      <c r="Y31" s="3"/>
      <c r="Z31" s="3" t="s">
        <v>216</v>
      </c>
      <c r="AA31" s="3"/>
      <c r="AB31">
        <v>1331472</v>
      </c>
      <c r="AC31" s="3"/>
      <c r="AD31" s="3" t="str">
        <f t="shared" si="2"/>
        <v>Recursos Humanos</v>
      </c>
      <c r="AE31" s="4">
        <v>45139</v>
      </c>
      <c r="AF31" s="4">
        <v>45139</v>
      </c>
      <c r="AG31" s="6" t="str">
        <f>IF(MID(E31,1,4)=MID(E30,1,4),"Modificacion en el trimestre",IF([1]AcumSYS!AP28=" "," ","Baja: " &amp;[1]AcumSYS!AP28))</f>
        <v xml:space="preserve"> </v>
      </c>
    </row>
    <row r="32" spans="1:33" x14ac:dyDescent="0.25">
      <c r="A32" s="3">
        <f>IF(D32= "", "",[1]AcumSYS!$B$2)</f>
        <v>2023</v>
      </c>
      <c r="B32" s="4">
        <f>IF(D32="","",+[1]AcumSYS!$D$2)</f>
        <v>45017</v>
      </c>
      <c r="C32" s="4">
        <f>IF(D32="","",+[1]AcumSYS!$E$2)</f>
        <v>45107</v>
      </c>
      <c r="D32" s="3" t="str">
        <f>IF([1]AcumSYS!$AR29="","",IF([1]AcumSYS!$AR29="s","Empleado","Personal de Confianza"))</f>
        <v>Empleado</v>
      </c>
      <c r="E32" s="5" t="str">
        <f>+[1]AcumSYS!A29</f>
        <v>009717</v>
      </c>
      <c r="F32" s="3" t="str">
        <f>IF(D32="","",+[1]AcumSYS!$E29)</f>
        <v>ENCARG  INFORMA Y SISTEMAS</v>
      </c>
      <c r="G32" s="3" t="str">
        <f>IF(D32="","",+[1]AcumSYS!$E29)</f>
        <v>ENCARG  INFORMA Y SISTEMAS</v>
      </c>
      <c r="H32" s="3" t="str">
        <f>IF(D32="","",+[1]AcumSYS!$AS29)</f>
        <v>OPERACION</v>
      </c>
      <c r="I32" s="3" t="str">
        <f>IF(D32="","",+[1]AcumSYS!$B29)</f>
        <v>Julio Cesar</v>
      </c>
      <c r="J32" s="3" t="str">
        <f>IF(D32="","",+[1]AcumSYS!$C29)</f>
        <v>Valenzuela</v>
      </c>
      <c r="K32" s="3" t="str">
        <f>IF(D32="","",+[1]AcumSYS!$D29)</f>
        <v>Reina</v>
      </c>
      <c r="L32" s="3" t="str">
        <f>IF(D32="","",IF([1]AcumSYS!$AQ29="F","Femenino","Masculino"))</f>
        <v>Masculino</v>
      </c>
      <c r="M32" s="3">
        <v>36956.46</v>
      </c>
      <c r="N32" s="3" t="str">
        <f t="shared" si="0"/>
        <v>Pesos Mexicanos</v>
      </c>
      <c r="O32" s="3">
        <v>33383.81</v>
      </c>
      <c r="P32" s="3" t="str">
        <f t="shared" si="1"/>
        <v>Pesos Mexicanos</v>
      </c>
      <c r="Q32">
        <v>9717</v>
      </c>
      <c r="R32">
        <v>91188</v>
      </c>
      <c r="S32">
        <v>9717</v>
      </c>
      <c r="T32" s="3" t="s">
        <v>215</v>
      </c>
      <c r="U32" s="3" t="s">
        <v>215</v>
      </c>
      <c r="V32">
        <v>1021472</v>
      </c>
      <c r="W32" s="3"/>
      <c r="X32" s="3"/>
      <c r="Y32" s="3"/>
      <c r="Z32" s="3" t="s">
        <v>216</v>
      </c>
      <c r="AA32" s="3"/>
      <c r="AB32">
        <v>134145</v>
      </c>
      <c r="AC32" s="3"/>
      <c r="AD32" s="3" t="str">
        <f t="shared" si="2"/>
        <v>Recursos Humanos</v>
      </c>
      <c r="AE32" s="4">
        <v>45139</v>
      </c>
      <c r="AF32" s="4">
        <v>45139</v>
      </c>
      <c r="AG32" s="6" t="str">
        <f>IF(MID(E32,1,4)=MID(E31,1,4),"Modificacion en el trimestre",IF([1]AcumSYS!AP29=" "," ","Baja: " &amp;[1]AcumSYS!AP29))</f>
        <v xml:space="preserve"> </v>
      </c>
    </row>
    <row r="33" spans="1:33" x14ac:dyDescent="0.25">
      <c r="A33" s="3">
        <f>IF(D33= "", "",[1]AcumSYS!$B$2)</f>
        <v>2023</v>
      </c>
      <c r="B33" s="4">
        <f>IF(D33="","",+[1]AcumSYS!$D$2)</f>
        <v>45017</v>
      </c>
      <c r="C33" s="4">
        <f>IF(D33="","",+[1]AcumSYS!$E$2)</f>
        <v>45107</v>
      </c>
      <c r="D33" s="3" t="s">
        <v>90</v>
      </c>
      <c r="E33" s="5" t="str">
        <f>+[1]AcumSYS!A30</f>
        <v>01021472</v>
      </c>
      <c r="F33" s="3" t="str">
        <f>IF(D33="","",+[1]AcumSYS!$E30)</f>
        <v>LECTURISTA VERIFICADOR</v>
      </c>
      <c r="G33" s="3" t="str">
        <f>IF(D33="","",+[1]AcumSYS!$E30)</f>
        <v>LECTURISTA VERIFICADOR</v>
      </c>
      <c r="H33" s="3" t="str">
        <f>IF(D33="","",+[1]AcumSYS!$AS30)</f>
        <v>RUCURSOS HUMANOS</v>
      </c>
      <c r="I33" s="3" t="str">
        <f>IF(D33="","",+[1]AcumSYS!$B30)</f>
        <v>Luis Alberto</v>
      </c>
      <c r="J33" s="3" t="str">
        <f>IF(D33="","",+[1]AcumSYS!$C30)</f>
        <v>Lopez</v>
      </c>
      <c r="K33" s="3" t="str">
        <f>IF(D33="","",+[1]AcumSYS!$D30)</f>
        <v>Aguirre</v>
      </c>
      <c r="L33" s="3" t="str">
        <f>IF(D33="","",IF([1]AcumSYS!$AQ30="F","Femenino","Masculino"))</f>
        <v>Masculino</v>
      </c>
      <c r="M33" s="3">
        <v>15996.58</v>
      </c>
      <c r="N33" s="3" t="str">
        <f t="shared" si="0"/>
        <v>Pesos Mexicanos</v>
      </c>
      <c r="O33" s="3">
        <v>5721.75</v>
      </c>
      <c r="P33" s="3" t="str">
        <f t="shared" si="1"/>
        <v>Pesos Mexicanos</v>
      </c>
      <c r="Q33">
        <v>1021472</v>
      </c>
      <c r="R33">
        <v>95165</v>
      </c>
      <c r="S33">
        <v>1021472</v>
      </c>
      <c r="T33" s="3" t="s">
        <v>215</v>
      </c>
      <c r="U33" s="3" t="s">
        <v>215</v>
      </c>
      <c r="V33">
        <v>104182</v>
      </c>
      <c r="W33" s="3"/>
      <c r="X33" s="3"/>
      <c r="Y33" s="3"/>
      <c r="Z33" s="3" t="s">
        <v>216</v>
      </c>
      <c r="AA33" s="3"/>
      <c r="AB33">
        <v>140145</v>
      </c>
      <c r="AC33" s="3"/>
      <c r="AD33" s="3" t="str">
        <f t="shared" si="2"/>
        <v>Recursos Humanos</v>
      </c>
      <c r="AE33" s="4">
        <v>45139</v>
      </c>
      <c r="AF33" s="4">
        <v>45139</v>
      </c>
      <c r="AG33" s="6" t="str">
        <f>IF(MID(E33,1,4)=MID(E32,1,4),"Modificacion en el trimestre",IF([1]AcumSYS!AP30=" "," ","Baja: " &amp;[1]AcumSYS!AP30))</f>
        <v xml:space="preserve"> </v>
      </c>
    </row>
    <row r="34" spans="1:33" x14ac:dyDescent="0.25">
      <c r="A34" s="3">
        <f>IF(D34= "", "",[1]AcumSYS!$B$2)</f>
        <v>2023</v>
      </c>
      <c r="B34" s="4">
        <f>IF(D34="","",+[1]AcumSYS!$D$2)</f>
        <v>45017</v>
      </c>
      <c r="C34" s="4">
        <f>IF(D34="","",+[1]AcumSYS!$E$2)</f>
        <v>45107</v>
      </c>
      <c r="D34" s="3" t="str">
        <f>IF([1]AcumSYS!$AR31="","",IF([1]AcumSYS!$AR31="s","Empleado","Personal de Confianza"))</f>
        <v>Empleado</v>
      </c>
      <c r="E34" s="5" t="str">
        <f>+[1]AcumSYS!A31</f>
        <v>0104182</v>
      </c>
      <c r="F34" s="3" t="str">
        <f>IF(D34="","",+[1]AcumSYS!$E31)</f>
        <v>ENCARGADO DE INSTALACION</v>
      </c>
      <c r="G34" s="3" t="str">
        <f>IF(D34="","",+[1]AcumSYS!$E31)</f>
        <v>ENCARGADO DE INSTALACION</v>
      </c>
      <c r="H34" s="3" t="str">
        <f>IF(D34="","",+[1]AcumSYS!$AS31)</f>
        <v>LECTURAS</v>
      </c>
      <c r="I34" s="3" t="str">
        <f>IF(D34="","",+[1]AcumSYS!$B31)</f>
        <v>Mauricio</v>
      </c>
      <c r="J34" s="3" t="str">
        <f>IF(D34="","",+[1]AcumSYS!$C31)</f>
        <v>Castañeda</v>
      </c>
      <c r="K34" s="3" t="str">
        <f>IF(D34="","",+[1]AcumSYS!$D31)</f>
        <v>Enriquez</v>
      </c>
      <c r="L34" s="3" t="str">
        <f>IF(D34="","",IF([1]AcumSYS!$AQ31="F","Femenino","Masculino"))</f>
        <v>Masculino</v>
      </c>
      <c r="M34" s="3">
        <v>17358.990000000002</v>
      </c>
      <c r="N34" s="3" t="str">
        <f t="shared" si="0"/>
        <v>Pesos Mexicanos</v>
      </c>
      <c r="O34" s="3">
        <v>11071.220000000001</v>
      </c>
      <c r="P34" s="3" t="str">
        <f t="shared" si="1"/>
        <v>Pesos Mexicanos</v>
      </c>
      <c r="Q34">
        <v>104182</v>
      </c>
      <c r="R34">
        <v>9717</v>
      </c>
      <c r="S34">
        <v>104182</v>
      </c>
      <c r="T34" s="3" t="s">
        <v>215</v>
      </c>
      <c r="U34" s="3" t="s">
        <v>215</v>
      </c>
      <c r="V34">
        <v>108188</v>
      </c>
      <c r="W34" s="3"/>
      <c r="X34" s="3"/>
      <c r="Y34" s="3"/>
      <c r="Z34" s="3" t="s">
        <v>216</v>
      </c>
      <c r="AA34" s="3"/>
      <c r="AB34">
        <v>1468149</v>
      </c>
      <c r="AC34" s="3"/>
      <c r="AD34" s="3" t="str">
        <f t="shared" si="2"/>
        <v>Recursos Humanos</v>
      </c>
      <c r="AE34" s="4">
        <v>45139</v>
      </c>
      <c r="AF34" s="4">
        <v>45139</v>
      </c>
      <c r="AG34" s="6" t="str">
        <f>IF(MID(E34,1,4)=MID(E33,1,4),"Modificacion en el trimestre",IF([1]AcumSYS!AP31=" "," ","Baja: " &amp;[1]AcumSYS!AP31))</f>
        <v xml:space="preserve"> </v>
      </c>
    </row>
    <row r="35" spans="1:33" x14ac:dyDescent="0.25">
      <c r="A35" s="3">
        <f>IF(D35= "", "",[1]AcumSYS!$B$2)</f>
        <v>2023</v>
      </c>
      <c r="B35" s="4">
        <f>IF(D35="","",+[1]AcumSYS!$D$2)</f>
        <v>45017</v>
      </c>
      <c r="C35" s="4">
        <f>IF(D35="","",+[1]AcumSYS!$E$2)</f>
        <v>45107</v>
      </c>
      <c r="D35" s="3" t="str">
        <f>IF([1]AcumSYS!$AR32="","",IF([1]AcumSYS!$AR32="s","Empleado","Personal de Confianza"))</f>
        <v>Empleado</v>
      </c>
      <c r="E35" s="5" t="str">
        <f>+[1]AcumSYS!A32</f>
        <v>0108188</v>
      </c>
      <c r="F35" s="3" t="str">
        <f>IF(D35="","",+[1]AcumSYS!$E32)</f>
        <v>BOMBERO</v>
      </c>
      <c r="G35" s="3" t="str">
        <f>IF(D35="","",+[1]AcumSYS!$E32)</f>
        <v>BOMBERO</v>
      </c>
      <c r="H35" s="3" t="str">
        <f>IF(D35="","",+[1]AcumSYS!$AS32)</f>
        <v>OPERACION</v>
      </c>
      <c r="I35" s="3" t="str">
        <f>IF(D35="","",+[1]AcumSYS!$B32)</f>
        <v>Luis Enrique</v>
      </c>
      <c r="J35" s="3" t="str">
        <f>IF(D35="","",+[1]AcumSYS!$C32)</f>
        <v>Contreras</v>
      </c>
      <c r="K35" s="3" t="str">
        <f>IF(D35="","",+[1]AcumSYS!$D32)</f>
        <v>Reyes</v>
      </c>
      <c r="L35" s="3" t="str">
        <f>IF(D35="","",IF([1]AcumSYS!$AQ32="F","Femenino","Masculino"))</f>
        <v>Masculino</v>
      </c>
      <c r="M35" s="3">
        <v>18918.14</v>
      </c>
      <c r="N35" s="3" t="str">
        <f t="shared" si="0"/>
        <v>Pesos Mexicanos</v>
      </c>
      <c r="O35" s="3">
        <v>14022.16</v>
      </c>
      <c r="P35" s="3" t="str">
        <f t="shared" si="1"/>
        <v>Pesos Mexicanos</v>
      </c>
      <c r="Q35">
        <v>108188</v>
      </c>
      <c r="R35">
        <v>1021472</v>
      </c>
      <c r="S35">
        <v>108188</v>
      </c>
      <c r="T35" s="3" t="s">
        <v>215</v>
      </c>
      <c r="U35" s="3" t="s">
        <v>215</v>
      </c>
      <c r="V35">
        <v>1128139</v>
      </c>
      <c r="W35" s="3"/>
      <c r="X35" s="3"/>
      <c r="Y35" s="3"/>
      <c r="Z35" s="3" t="s">
        <v>216</v>
      </c>
      <c r="AA35" s="3"/>
      <c r="AB35">
        <v>1511472</v>
      </c>
      <c r="AC35" s="3"/>
      <c r="AD35" s="3" t="str">
        <f t="shared" si="2"/>
        <v>Recursos Humanos</v>
      </c>
      <c r="AE35" s="4">
        <v>45139</v>
      </c>
      <c r="AF35" s="4">
        <v>45139</v>
      </c>
      <c r="AG35" s="6" t="str">
        <f>IF(MID(E35,1,4)=MID(E34,1,4),"Modificacion en el trimestre",IF([1]AcumSYS!AP32=" "," ","Baja: " &amp;[1]AcumSYS!AP32))</f>
        <v xml:space="preserve"> </v>
      </c>
    </row>
    <row r="36" spans="1:33" x14ac:dyDescent="0.25">
      <c r="A36" s="3">
        <f>IF(D36= "", "",[1]AcumSYS!$B$2)</f>
        <v>2023</v>
      </c>
      <c r="B36" s="4">
        <f>IF(D36="","",+[1]AcumSYS!$D$2)</f>
        <v>45017</v>
      </c>
      <c r="C36" s="4">
        <f>IF(D36="","",+[1]AcumSYS!$E$2)</f>
        <v>45107</v>
      </c>
      <c r="D36" s="3" t="str">
        <f>IF([1]AcumSYS!$AR33="","",IF([1]AcumSYS!$AR33="s","Empleado","Personal de Confianza"))</f>
        <v>Empleado</v>
      </c>
      <c r="E36" s="5" t="str">
        <f>+[1]AcumSYS!A33</f>
        <v>01128139</v>
      </c>
      <c r="F36" s="3" t="str">
        <f>IF(D36="","",+[1]AcumSYS!$E33)</f>
        <v>AUX. DE PLANEACION Y CONTABILIDAD</v>
      </c>
      <c r="G36" s="3" t="str">
        <f>IF(D36="","",+[1]AcumSYS!$E33)</f>
        <v>AUX. DE PLANEACION Y CONTABILIDAD</v>
      </c>
      <c r="H36" s="3" t="str">
        <f>IF(D36="","",+[1]AcumSYS!$AS33)</f>
        <v>OPERACION</v>
      </c>
      <c r="I36" s="3" t="str">
        <f>IF(D36="","",+[1]AcumSYS!$B33)</f>
        <v>Martha Obdulia</v>
      </c>
      <c r="J36" s="3" t="str">
        <f>IF(D36="","",+[1]AcumSYS!$C33)</f>
        <v>Estrada</v>
      </c>
      <c r="K36" s="3" t="str">
        <f>IF(D36="","",+[1]AcumSYS!$D33)</f>
        <v>Sagasta</v>
      </c>
      <c r="L36" s="3" t="str">
        <f>IF(D36="","",IF([1]AcumSYS!$AQ33="F","Femenino","Masculino"))</f>
        <v>Masculino</v>
      </c>
      <c r="M36" s="3">
        <v>29849.43</v>
      </c>
      <c r="N36" s="3" t="str">
        <f t="shared" si="0"/>
        <v>Pesos Mexicanos</v>
      </c>
      <c r="O36" s="3">
        <v>21034.080000000002</v>
      </c>
      <c r="P36" s="3" t="str">
        <f t="shared" si="1"/>
        <v>Pesos Mexicanos</v>
      </c>
      <c r="Q36">
        <v>1128139</v>
      </c>
      <c r="R36">
        <v>104182</v>
      </c>
      <c r="S36">
        <v>1128139</v>
      </c>
      <c r="T36" s="3" t="s">
        <v>215</v>
      </c>
      <c r="U36" s="3" t="s">
        <v>215</v>
      </c>
      <c r="V36">
        <v>1291461</v>
      </c>
      <c r="W36" s="3"/>
      <c r="X36" s="3"/>
      <c r="Y36" s="3"/>
      <c r="Z36" s="3" t="s">
        <v>216</v>
      </c>
      <c r="AA36" s="3"/>
      <c r="AB36">
        <v>1584101</v>
      </c>
      <c r="AC36" s="3"/>
      <c r="AD36" s="3" t="str">
        <f t="shared" si="2"/>
        <v>Recursos Humanos</v>
      </c>
      <c r="AE36" s="4">
        <v>45139</v>
      </c>
      <c r="AF36" s="4">
        <v>45139</v>
      </c>
      <c r="AG36" s="6" t="str">
        <f>IF(MID(E36,1,4)=MID(E35,1,4),"Modificacion en el trimestre",IF([1]AcumSYS!AP33=" "," ","Baja: " &amp;[1]AcumSYS!AP33))</f>
        <v xml:space="preserve"> </v>
      </c>
    </row>
    <row r="37" spans="1:33" x14ac:dyDescent="0.25">
      <c r="A37" s="3">
        <f>IF(D37= "", "",[1]AcumSYS!$B$2)</f>
        <v>2023</v>
      </c>
      <c r="B37" s="4">
        <f>IF(D37="","",+[1]AcumSYS!$D$2)</f>
        <v>45017</v>
      </c>
      <c r="C37" s="4">
        <f>IF(D37="","",+[1]AcumSYS!$E$2)</f>
        <v>45107</v>
      </c>
      <c r="D37" s="3" t="s">
        <v>90</v>
      </c>
      <c r="E37" s="5" t="str">
        <f>+[1]AcumSYS!A34</f>
        <v>01291461</v>
      </c>
      <c r="F37" s="3" t="str">
        <f>IF(D37="","",+[1]AcumSYS!$E34)</f>
        <v>AUXILIAR DE COORDINACION LECTURISTAS</v>
      </c>
      <c r="G37" s="3" t="str">
        <f>IF(D37="","",+[1]AcumSYS!$E34)</f>
        <v>AUXILIAR DE COORDINACION LECTURISTAS</v>
      </c>
      <c r="H37" s="3" t="str">
        <f>IF(D37="","",+[1]AcumSYS!$AS34)</f>
        <v>CONTABILIDAD</v>
      </c>
      <c r="I37" s="3" t="str">
        <f>IF(D37="","",+[1]AcumSYS!$B34)</f>
        <v>Jose Carlos</v>
      </c>
      <c r="J37" s="3" t="str">
        <f>IF(D37="","",+[1]AcumSYS!$C34)</f>
        <v>Solaiza</v>
      </c>
      <c r="K37" s="3" t="str">
        <f>IF(D37="","",+[1]AcumSYS!$D34)</f>
        <v>Rios</v>
      </c>
      <c r="L37" s="3" t="str">
        <f>IF(D37="","",IF([1]AcumSYS!$AQ34="F","Femenino","Masculino"))</f>
        <v>Femenino</v>
      </c>
      <c r="M37" s="3">
        <v>19097.259999999998</v>
      </c>
      <c r="N37" s="3" t="str">
        <f t="shared" si="0"/>
        <v>Pesos Mexicanos</v>
      </c>
      <c r="O37" s="3">
        <v>10838.46</v>
      </c>
      <c r="P37" s="3" t="str">
        <f t="shared" si="1"/>
        <v>Pesos Mexicanos</v>
      </c>
      <c r="Q37">
        <v>1291461</v>
      </c>
      <c r="R37">
        <v>108188</v>
      </c>
      <c r="S37">
        <v>1291461</v>
      </c>
      <c r="T37" s="3" t="s">
        <v>215</v>
      </c>
      <c r="U37" s="3" t="s">
        <v>215</v>
      </c>
      <c r="V37">
        <v>1301472</v>
      </c>
      <c r="W37" s="3"/>
      <c r="X37" s="3"/>
      <c r="Y37" s="3"/>
      <c r="Z37" s="3" t="s">
        <v>216</v>
      </c>
      <c r="AA37" s="3"/>
      <c r="AB37">
        <v>1611472</v>
      </c>
      <c r="AC37" s="3"/>
      <c r="AD37" s="3" t="str">
        <f t="shared" si="2"/>
        <v>Recursos Humanos</v>
      </c>
      <c r="AE37" s="4">
        <v>45139</v>
      </c>
      <c r="AF37" s="4">
        <v>45139</v>
      </c>
      <c r="AG37" s="6" t="str">
        <f>IF(MID(E37,1,4)=MID(E36,1,4),"Modificacion en el trimestre",IF([1]AcumSYS!AP34=" "," ","Baja: " &amp;[1]AcumSYS!AP34))</f>
        <v xml:space="preserve"> </v>
      </c>
    </row>
    <row r="38" spans="1:33" x14ac:dyDescent="0.25">
      <c r="A38" s="3">
        <f>IF(D38= "", "",[1]AcumSYS!$B$2)</f>
        <v>2023</v>
      </c>
      <c r="B38" s="4">
        <f>IF(D38="","",+[1]AcumSYS!$D$2)</f>
        <v>45017</v>
      </c>
      <c r="C38" s="4">
        <f>IF(D38="","",+[1]AcumSYS!$E$2)</f>
        <v>45107</v>
      </c>
      <c r="D38" s="3" t="str">
        <f>IF([1]AcumSYS!$AR35="","",IF([1]AcumSYS!$AR35="s","Empleado","Personal de Confianza"))</f>
        <v>Empleado</v>
      </c>
      <c r="E38" s="5" t="str">
        <f>+[1]AcumSYS!A35</f>
        <v>01301472</v>
      </c>
      <c r="F38" s="3" t="str">
        <f>IF(D38="","",+[1]AcumSYS!$E35)</f>
        <v>LECTURISTA VERIFICADOR</v>
      </c>
      <c r="G38" s="3" t="str">
        <f>IF(D38="","",+[1]AcumSYS!$E35)</f>
        <v>LECTURISTA VERIFICADOR</v>
      </c>
      <c r="H38" s="3" t="str">
        <f>IF(D38="","",+[1]AcumSYS!$AS35)</f>
        <v>OPERACION</v>
      </c>
      <c r="I38" s="3" t="str">
        <f>IF(D38="","",+[1]AcumSYS!$B35)</f>
        <v>Jorge Adrian</v>
      </c>
      <c r="J38" s="3" t="str">
        <f>IF(D38="","",+[1]AcumSYS!$C35)</f>
        <v>Duran</v>
      </c>
      <c r="K38" s="3" t="str">
        <f>IF(D38="","",+[1]AcumSYS!$D35)</f>
        <v>Sibrian</v>
      </c>
      <c r="L38" s="3" t="str">
        <f>IF(D38="","",IF([1]AcumSYS!$AQ35="F","Femenino","Masculino"))</f>
        <v>Masculino</v>
      </c>
      <c r="M38" s="3">
        <v>14192.28</v>
      </c>
      <c r="N38" s="3" t="str">
        <f t="shared" si="0"/>
        <v>Pesos Mexicanos</v>
      </c>
      <c r="O38" s="3">
        <v>11043.92</v>
      </c>
      <c r="P38" s="3" t="str">
        <f t="shared" si="1"/>
        <v>Pesos Mexicanos</v>
      </c>
      <c r="Q38">
        <v>1301472</v>
      </c>
      <c r="R38">
        <v>1128139</v>
      </c>
      <c r="S38">
        <v>1301472</v>
      </c>
      <c r="T38" s="3" t="s">
        <v>215</v>
      </c>
      <c r="U38" s="3" t="s">
        <v>215</v>
      </c>
      <c r="V38">
        <v>1321472</v>
      </c>
      <c r="W38" s="3"/>
      <c r="X38" s="3"/>
      <c r="Y38" s="3"/>
      <c r="Z38" s="3" t="s">
        <v>216</v>
      </c>
      <c r="AA38" s="3"/>
      <c r="AB38">
        <v>164189</v>
      </c>
      <c r="AC38" s="3"/>
      <c r="AD38" s="3" t="str">
        <f t="shared" si="2"/>
        <v>Recursos Humanos</v>
      </c>
      <c r="AE38" s="4">
        <v>45139</v>
      </c>
      <c r="AF38" s="4">
        <v>45139</v>
      </c>
      <c r="AG38" s="6" t="str">
        <f>IF(MID(E38,1,4)=MID(E37,1,4),"Modificacion en el trimestre",IF([1]AcumSYS!AP35=" "," ","Baja: " &amp;[1]AcumSYS!AP35))</f>
        <v xml:space="preserve"> </v>
      </c>
    </row>
    <row r="39" spans="1:33" x14ac:dyDescent="0.25">
      <c r="A39" s="3">
        <f>IF(D39= "", "",[1]AcumSYS!$B$2)</f>
        <v>2023</v>
      </c>
      <c r="B39" s="4">
        <f>IF(D39="","",+[1]AcumSYS!$D$2)</f>
        <v>45017</v>
      </c>
      <c r="C39" s="4">
        <f>IF(D39="","",+[1]AcumSYS!$E$2)</f>
        <v>45107</v>
      </c>
      <c r="D39" s="3" t="s">
        <v>90</v>
      </c>
      <c r="E39" s="5" t="str">
        <f>+[1]AcumSYS!A36</f>
        <v>01321472</v>
      </c>
      <c r="F39" s="3" t="str">
        <f>IF(D39="","",+[1]AcumSYS!$E36)</f>
        <v>LECTURISTA VERIFICADOR</v>
      </c>
      <c r="G39" s="3" t="str">
        <f>IF(D39="","",+[1]AcumSYS!$E36)</f>
        <v>LECTURISTA VERIFICADOR</v>
      </c>
      <c r="H39" s="3" t="str">
        <f>IF(D39="","",+[1]AcumSYS!$AS36)</f>
        <v>LECTURAS</v>
      </c>
      <c r="I39" s="3" t="str">
        <f>IF(D39="","",+[1]AcumSYS!$B36)</f>
        <v>Jose Bernardino</v>
      </c>
      <c r="J39" s="3" t="str">
        <f>IF(D39="","",+[1]AcumSYS!$C36)</f>
        <v>Rivera</v>
      </c>
      <c r="K39" s="3" t="str">
        <f>IF(D39="","",+[1]AcumSYS!$D36)</f>
        <v>Gutierrez</v>
      </c>
      <c r="L39" s="3" t="str">
        <f>IF(D39="","",IF([1]AcumSYS!$AQ36="F","Femenino","Masculino"))</f>
        <v>Masculino</v>
      </c>
      <c r="M39" s="3">
        <v>15064.91</v>
      </c>
      <c r="N39" s="3" t="str">
        <f t="shared" si="0"/>
        <v>Pesos Mexicanos</v>
      </c>
      <c r="O39" s="3">
        <v>8457.68</v>
      </c>
      <c r="P39" s="3" t="str">
        <f t="shared" si="1"/>
        <v>Pesos Mexicanos</v>
      </c>
      <c r="Q39">
        <v>1321472</v>
      </c>
      <c r="R39">
        <v>1291461</v>
      </c>
      <c r="S39">
        <v>1321472</v>
      </c>
      <c r="T39" s="3" t="s">
        <v>215</v>
      </c>
      <c r="U39" s="3" t="s">
        <v>215</v>
      </c>
      <c r="V39">
        <v>1331472</v>
      </c>
      <c r="W39" s="3"/>
      <c r="X39" s="3"/>
      <c r="Y39" s="3"/>
      <c r="Z39" s="3" t="s">
        <v>216</v>
      </c>
      <c r="AA39" s="3"/>
      <c r="AB39">
        <v>1651472</v>
      </c>
      <c r="AC39" s="3"/>
      <c r="AD39" s="3" t="str">
        <f t="shared" si="2"/>
        <v>Recursos Humanos</v>
      </c>
      <c r="AE39" s="4">
        <v>45139</v>
      </c>
      <c r="AF39" s="4">
        <v>45139</v>
      </c>
      <c r="AG39" s="6" t="str">
        <f>IF(MID(E39,1,4)=MID(E38,1,4),"Modificacion en el trimestre",IF([1]AcumSYS!AP36=" "," ","Baja: " &amp;[1]AcumSYS!AP36))</f>
        <v xml:space="preserve"> </v>
      </c>
    </row>
    <row r="40" spans="1:33" x14ac:dyDescent="0.25">
      <c r="A40" s="3">
        <f>IF(D40= "", "",[1]AcumSYS!$B$2)</f>
        <v>2023</v>
      </c>
      <c r="B40" s="4">
        <f>IF(D40="","",+[1]AcumSYS!$D$2)</f>
        <v>45017</v>
      </c>
      <c r="C40" s="4">
        <f>IF(D40="","",+[1]AcumSYS!$E$2)</f>
        <v>45107</v>
      </c>
      <c r="D40" s="3" t="str">
        <f>IF([1]AcumSYS!$AR37="","",IF([1]AcumSYS!$AR37="s","Empleado","Personal de Confianza"))</f>
        <v>Empleado</v>
      </c>
      <c r="E40" s="5" t="str">
        <f>+[1]AcumSYS!A37</f>
        <v>01331472</v>
      </c>
      <c r="F40" s="3" t="str">
        <f>IF(D40="","",+[1]AcumSYS!$E37)</f>
        <v>LECTURISTA VERIFICADOR</v>
      </c>
      <c r="G40" s="3" t="str">
        <f>IF(D40="","",+[1]AcumSYS!$E37)</f>
        <v>LECTURISTA VERIFICADOR</v>
      </c>
      <c r="H40" s="3" t="str">
        <f>IF(D40="","",+[1]AcumSYS!$AS37)</f>
        <v>OPERACION</v>
      </c>
      <c r="I40" s="3" t="str">
        <f>IF(D40="","",+[1]AcumSYS!$B37)</f>
        <v>Manuel Alberto</v>
      </c>
      <c r="J40" s="3" t="str">
        <f>IF(D40="","",+[1]AcumSYS!$C37)</f>
        <v>Parra</v>
      </c>
      <c r="K40" s="3" t="str">
        <f>IF(D40="","",+[1]AcumSYS!$D37)</f>
        <v>Vizcarra</v>
      </c>
      <c r="L40" s="3" t="str">
        <f>IF(D40="","",IF([1]AcumSYS!$AQ37="F","Femenino","Masculino"))</f>
        <v>Masculino</v>
      </c>
      <c r="M40" s="3">
        <v>14774.03</v>
      </c>
      <c r="N40" s="3" t="str">
        <f t="shared" si="0"/>
        <v>Pesos Mexicanos</v>
      </c>
      <c r="O40" s="3">
        <v>7923.14</v>
      </c>
      <c r="P40" s="3" t="str">
        <f t="shared" si="1"/>
        <v>Pesos Mexicanos</v>
      </c>
      <c r="Q40">
        <v>1331472</v>
      </c>
      <c r="R40">
        <v>1301472</v>
      </c>
      <c r="S40">
        <v>1331472</v>
      </c>
      <c r="T40" s="3" t="s">
        <v>215</v>
      </c>
      <c r="U40" s="3" t="s">
        <v>215</v>
      </c>
      <c r="V40">
        <v>134145</v>
      </c>
      <c r="W40" s="3"/>
      <c r="X40" s="3"/>
      <c r="Y40" s="3"/>
      <c r="Z40" s="3" t="s">
        <v>216</v>
      </c>
      <c r="AA40" s="3"/>
      <c r="AB40">
        <v>1671472</v>
      </c>
      <c r="AC40" s="3"/>
      <c r="AD40" s="3" t="str">
        <f t="shared" si="2"/>
        <v>Recursos Humanos</v>
      </c>
      <c r="AE40" s="4">
        <v>45139</v>
      </c>
      <c r="AF40" s="4">
        <v>45139</v>
      </c>
      <c r="AG40" s="6" t="str">
        <f>IF(MID(E40,1,4)=MID(E39,1,4),"Modificacion en el trimestre",IF([1]AcumSYS!AP37=" "," ","Baja: " &amp;[1]AcumSYS!AP37))</f>
        <v xml:space="preserve"> </v>
      </c>
    </row>
    <row r="41" spans="1:33" x14ac:dyDescent="0.25">
      <c r="A41" s="3">
        <f>IF(D41= "", "",[1]AcumSYS!$B$2)</f>
        <v>2023</v>
      </c>
      <c r="B41" s="4">
        <f>IF(D41="","",+[1]AcumSYS!$D$2)</f>
        <v>45017</v>
      </c>
      <c r="C41" s="4">
        <f>IF(D41="","",+[1]AcumSYS!$E$2)</f>
        <v>45107</v>
      </c>
      <c r="D41" s="3" t="str">
        <f>IF([1]AcumSYS!$AR38="","",IF([1]AcumSYS!$AR38="s","Empleado","Personal de Confianza"))</f>
        <v>Empleado</v>
      </c>
      <c r="E41" s="5" t="str">
        <f>+[1]AcumSYS!A38</f>
        <v>0134145</v>
      </c>
      <c r="F41" s="3" t="str">
        <f>IF(D41="","",+[1]AcumSYS!$E38)</f>
        <v>INSPECTOR DE SERVICIO</v>
      </c>
      <c r="G41" s="3" t="str">
        <f>IF(D41="","",+[1]AcumSYS!$E38)</f>
        <v>INSPECTOR DE SERVICIO</v>
      </c>
      <c r="H41" s="3" t="str">
        <f>IF(D41="","",+[1]AcumSYS!$AS38)</f>
        <v>LECTURAS</v>
      </c>
      <c r="I41" s="3" t="str">
        <f>IF(D41="","",+[1]AcumSYS!$B38)</f>
        <v>Melquicedec</v>
      </c>
      <c r="J41" s="3" t="str">
        <f>IF(D41="","",+[1]AcumSYS!$C38)</f>
        <v>Zamorano</v>
      </c>
      <c r="K41" s="3" t="str">
        <f>IF(D41="","",+[1]AcumSYS!$D38)</f>
        <v>Saavedra</v>
      </c>
      <c r="L41" s="3" t="str">
        <f>IF(D41="","",IF([1]AcumSYS!$AQ38="F","Femenino","Masculino"))</f>
        <v>Masculino</v>
      </c>
      <c r="M41" s="3">
        <v>14145.5</v>
      </c>
      <c r="N41" s="3" t="str">
        <f t="shared" si="0"/>
        <v>Pesos Mexicanos</v>
      </c>
      <c r="O41" s="3">
        <v>8498.25</v>
      </c>
      <c r="P41" s="3" t="str">
        <f t="shared" si="1"/>
        <v>Pesos Mexicanos</v>
      </c>
      <c r="Q41">
        <v>134145</v>
      </c>
      <c r="R41">
        <v>1321472</v>
      </c>
      <c r="S41">
        <v>134145</v>
      </c>
      <c r="T41" s="3" t="s">
        <v>215</v>
      </c>
      <c r="U41" s="3" t="s">
        <v>215</v>
      </c>
      <c r="V41">
        <v>136144</v>
      </c>
      <c r="W41" s="3"/>
      <c r="X41" s="3"/>
      <c r="Y41" s="3"/>
      <c r="Z41" s="3" t="s">
        <v>216</v>
      </c>
      <c r="AA41" s="3"/>
      <c r="AB41">
        <v>1691472</v>
      </c>
      <c r="AC41" s="3"/>
      <c r="AD41" s="3" t="str">
        <f t="shared" si="2"/>
        <v>Recursos Humanos</v>
      </c>
      <c r="AE41" s="4">
        <v>45139</v>
      </c>
      <c r="AF41" s="4">
        <v>45139</v>
      </c>
      <c r="AG41" s="6" t="str">
        <f>IF(MID(E41,1,4)=MID(E40,1,4),"Modificacion en el trimestre",IF([1]AcumSYS!AP38=" "," ","Baja: " &amp;[1]AcumSYS!AP38))</f>
        <v xml:space="preserve"> </v>
      </c>
    </row>
    <row r="42" spans="1:33" x14ac:dyDescent="0.25">
      <c r="A42" s="3">
        <f>IF(D42= "", "",[1]AcumSYS!$B$2)</f>
        <v>2023</v>
      </c>
      <c r="B42" s="4">
        <f>IF(D42="","",+[1]AcumSYS!$D$2)</f>
        <v>45017</v>
      </c>
      <c r="C42" s="4">
        <f>IF(D42="","",+[1]AcumSYS!$E$2)</f>
        <v>45107</v>
      </c>
      <c r="D42" s="3" t="str">
        <f>IF([1]AcumSYS!$AR39="","",IF([1]AcumSYS!$AR39="s","Empleado","Personal de Confianza"))</f>
        <v>Empleado</v>
      </c>
      <c r="E42" s="5" t="str">
        <f>+[1]AcumSYS!A39</f>
        <v>0136144</v>
      </c>
      <c r="F42" s="3" t="str">
        <f>IF(D42="","",+[1]AcumSYS!$E39)</f>
        <v>AUXILIAR DE OFICINA</v>
      </c>
      <c r="G42" s="3" t="str">
        <f>IF(D42="","",+[1]AcumSYS!$E39)</f>
        <v>AUXILIAR DE OFICINA</v>
      </c>
      <c r="H42" s="3" t="str">
        <f>IF(D42="","",+[1]AcumSYS!$AS39)</f>
        <v>LECTURAS</v>
      </c>
      <c r="I42" s="3" t="str">
        <f>IF(D42="","",+[1]AcumSYS!$B39)</f>
        <v>Ana Guadalupe</v>
      </c>
      <c r="J42" s="3" t="str">
        <f>IF(D42="","",+[1]AcumSYS!$C39)</f>
        <v>Castillo</v>
      </c>
      <c r="K42" s="3" t="str">
        <f>IF(D42="","",+[1]AcumSYS!$D39)</f>
        <v>Romo</v>
      </c>
      <c r="L42" s="3" t="str">
        <f>IF(D42="","",IF([1]AcumSYS!$AQ39="F","Femenino","Masculino"))</f>
        <v>Masculino</v>
      </c>
      <c r="M42" s="3">
        <v>16389.169999999998</v>
      </c>
      <c r="N42" s="3" t="str">
        <f t="shared" si="0"/>
        <v>Pesos Mexicanos</v>
      </c>
      <c r="O42" s="3">
        <v>13570.649999999998</v>
      </c>
      <c r="P42" s="3" t="str">
        <f t="shared" si="1"/>
        <v>Pesos Mexicanos</v>
      </c>
      <c r="Q42">
        <v>136144</v>
      </c>
      <c r="R42">
        <v>1331472</v>
      </c>
      <c r="S42">
        <v>136144</v>
      </c>
      <c r="T42" s="3" t="s">
        <v>215</v>
      </c>
      <c r="U42" s="3" t="s">
        <v>215</v>
      </c>
      <c r="V42">
        <v>140145</v>
      </c>
      <c r="W42" s="3"/>
      <c r="X42" s="3"/>
      <c r="Y42" s="3"/>
      <c r="Z42" s="3" t="s">
        <v>216</v>
      </c>
      <c r="AA42" s="3"/>
      <c r="AB42">
        <v>1711098</v>
      </c>
      <c r="AC42" s="3"/>
      <c r="AD42" s="3" t="str">
        <f t="shared" si="2"/>
        <v>Recursos Humanos</v>
      </c>
      <c r="AE42" s="4">
        <v>45139</v>
      </c>
      <c r="AF42" s="4">
        <v>45139</v>
      </c>
      <c r="AG42" s="6" t="str">
        <f>IF(MID(E42,1,4)=MID(E41,1,4),"Modificacion en el trimestre",IF([1]AcumSYS!AP39=" "," ","Baja: " &amp;[1]AcumSYS!AP39))</f>
        <v xml:space="preserve"> </v>
      </c>
    </row>
    <row r="43" spans="1:33" x14ac:dyDescent="0.25">
      <c r="A43" s="3">
        <f>IF(D43= "", "",[1]AcumSYS!$B$2)</f>
        <v>2023</v>
      </c>
      <c r="B43" s="4">
        <f>IF(D43="","",+[1]AcumSYS!$D$2)</f>
        <v>45017</v>
      </c>
      <c r="C43" s="4">
        <f>IF(D43="","",+[1]AcumSYS!$E$2)</f>
        <v>45107</v>
      </c>
      <c r="D43" s="3" t="s">
        <v>90</v>
      </c>
      <c r="E43" s="5" t="str">
        <f>+[1]AcumSYS!A40</f>
        <v>0140145</v>
      </c>
      <c r="F43" s="3" t="str">
        <f>IF(D43="","",+[1]AcumSYS!$E40)</f>
        <v>INSPECTOR DE SERVICIO</v>
      </c>
      <c r="G43" s="3" t="str">
        <f>IF(D43="","",+[1]AcumSYS!$E40)</f>
        <v>INSPECTOR DE SERVICIO</v>
      </c>
      <c r="H43" s="3" t="str">
        <f>IF(D43="","",+[1]AcumSYS!$AS40)</f>
        <v>COMERCIAL</v>
      </c>
      <c r="I43" s="3" t="str">
        <f>IF(D43="","",+[1]AcumSYS!$B40)</f>
        <v>Carlos Manuel</v>
      </c>
      <c r="J43" s="3" t="str">
        <f>IF(D43="","",+[1]AcumSYS!$C40)</f>
        <v>Soto</v>
      </c>
      <c r="K43" s="3" t="str">
        <f>IF(D43="","",+[1]AcumSYS!$D40)</f>
        <v>Baldenegro</v>
      </c>
      <c r="L43" s="3" t="str">
        <f>IF(D43="","",IF([1]AcumSYS!$AQ40="F","Femenino","Masculino"))</f>
        <v>Masculino</v>
      </c>
      <c r="M43" s="3">
        <v>14145.5</v>
      </c>
      <c r="N43" s="3" t="str">
        <f t="shared" si="0"/>
        <v>Pesos Mexicanos</v>
      </c>
      <c r="O43" s="3">
        <v>8203.7999999999993</v>
      </c>
      <c r="P43" s="3" t="str">
        <f t="shared" si="1"/>
        <v>Pesos Mexicanos</v>
      </c>
      <c r="Q43">
        <v>140145</v>
      </c>
      <c r="R43">
        <v>134145</v>
      </c>
      <c r="S43">
        <v>140145</v>
      </c>
      <c r="T43" s="3" t="s">
        <v>215</v>
      </c>
      <c r="U43" s="3" t="s">
        <v>215</v>
      </c>
      <c r="V43">
        <v>142148</v>
      </c>
      <c r="W43" s="3"/>
      <c r="X43" s="3"/>
      <c r="Y43" s="3"/>
      <c r="Z43" s="3" t="s">
        <v>216</v>
      </c>
      <c r="AA43" s="3"/>
      <c r="AB43">
        <v>1728136</v>
      </c>
      <c r="AC43" s="3"/>
      <c r="AD43" s="3" t="str">
        <f t="shared" si="2"/>
        <v>Recursos Humanos</v>
      </c>
      <c r="AE43" s="4">
        <v>45139</v>
      </c>
      <c r="AF43" s="4">
        <v>45139</v>
      </c>
      <c r="AG43" s="6" t="str">
        <f>IF(MID(E43,1,4)=MID(E42,1,4),"Modificacion en el trimestre",IF([1]AcumSYS!AP40=" "," ","Baja: " &amp;[1]AcumSYS!AP40))</f>
        <v xml:space="preserve"> </v>
      </c>
    </row>
    <row r="44" spans="1:33" x14ac:dyDescent="0.25">
      <c r="A44" s="3">
        <f>IF(D44= "", "",[1]AcumSYS!$B$2)</f>
        <v>2023</v>
      </c>
      <c r="B44" s="4">
        <f>IF(D44="","",+[1]AcumSYS!$D$2)</f>
        <v>45017</v>
      </c>
      <c r="C44" s="4">
        <f>IF(D44="","",+[1]AcumSYS!$E$2)</f>
        <v>45107</v>
      </c>
      <c r="D44" s="3" t="str">
        <f>IF([1]AcumSYS!$AR41="","",IF([1]AcumSYS!$AR41="s","Empleado","Personal de Confianza"))</f>
        <v>Empleado</v>
      </c>
      <c r="E44" s="5" t="str">
        <f>+[1]AcumSYS!A41</f>
        <v>0142148</v>
      </c>
      <c r="F44" s="3" t="str">
        <f>IF(D44="","",+[1]AcumSYS!$E41)</f>
        <v>ASISTENTE ADMINISTRATIVO</v>
      </c>
      <c r="G44" s="3" t="str">
        <f>IF(D44="","",+[1]AcumSYS!$E41)</f>
        <v>ASISTENTE ADMINISTRATIVO</v>
      </c>
      <c r="H44" s="3" t="str">
        <f>IF(D44="","",+[1]AcumSYS!$AS41)</f>
        <v>COMERCIAL</v>
      </c>
      <c r="I44" s="3" t="str">
        <f>IF(D44="","",+[1]AcumSYS!$B41)</f>
        <v>Yadira</v>
      </c>
      <c r="J44" s="3" t="str">
        <f>IF(D44="","",+[1]AcumSYS!$C41)</f>
        <v>Nogales</v>
      </c>
      <c r="K44" s="3" t="str">
        <f>IF(D44="","",+[1]AcumSYS!$D41)</f>
        <v>Rocha</v>
      </c>
      <c r="L44" s="3" t="str">
        <f>IF(D44="","",IF([1]AcumSYS!$AQ41="F","Femenino","Masculino"))</f>
        <v>Femenino</v>
      </c>
      <c r="M44" s="3">
        <v>16389.169999999998</v>
      </c>
      <c r="N44" s="3" t="str">
        <f t="shared" si="0"/>
        <v>Pesos Mexicanos</v>
      </c>
      <c r="O44" s="3">
        <v>9747.5199999999986</v>
      </c>
      <c r="P44" s="3" t="str">
        <f t="shared" si="1"/>
        <v>Pesos Mexicanos</v>
      </c>
      <c r="Q44">
        <v>142148</v>
      </c>
      <c r="R44">
        <v>136144</v>
      </c>
      <c r="S44">
        <v>142148</v>
      </c>
      <c r="T44" s="3" t="s">
        <v>215</v>
      </c>
      <c r="U44" s="3" t="s">
        <v>215</v>
      </c>
      <c r="V44">
        <v>1468149</v>
      </c>
      <c r="W44" s="3"/>
      <c r="X44" s="3"/>
      <c r="Y44" s="3"/>
      <c r="Z44" s="3" t="s">
        <v>216</v>
      </c>
      <c r="AA44" s="3"/>
      <c r="AB44">
        <v>176188</v>
      </c>
      <c r="AC44" s="3"/>
      <c r="AD44" s="3" t="str">
        <f t="shared" si="2"/>
        <v>Recursos Humanos</v>
      </c>
      <c r="AE44" s="4">
        <v>45139</v>
      </c>
      <c r="AF44" s="4">
        <v>45139</v>
      </c>
      <c r="AG44" s="6" t="str">
        <f>IF(MID(E44,1,4)=MID(E43,1,4),"Modificacion en el trimestre",IF([1]AcumSYS!AP41=" "," ","Baja: " &amp;[1]AcumSYS!AP41))</f>
        <v xml:space="preserve"> </v>
      </c>
    </row>
    <row r="45" spans="1:33" x14ac:dyDescent="0.25">
      <c r="A45" s="3">
        <f>IF(D45= "", "",[1]AcumSYS!$B$2)</f>
        <v>2023</v>
      </c>
      <c r="B45" s="4">
        <f>IF(D45="","",+[1]AcumSYS!$D$2)</f>
        <v>45017</v>
      </c>
      <c r="C45" s="4">
        <f>IF(D45="","",+[1]AcumSYS!$E$2)</f>
        <v>45107</v>
      </c>
      <c r="D45" s="3" t="s">
        <v>90</v>
      </c>
      <c r="E45" s="5" t="str">
        <f>+[1]AcumSYS!A42</f>
        <v>01468149</v>
      </c>
      <c r="F45" s="3" t="str">
        <f>IF(D45="","",+[1]AcumSYS!$E42)</f>
        <v>OPERADOR GENERAL</v>
      </c>
      <c r="G45" s="3" t="str">
        <f>IF(D45="","",+[1]AcumSYS!$E42)</f>
        <v>OPERADOR GENERAL</v>
      </c>
      <c r="H45" s="3" t="str">
        <f>IF(D45="","",+[1]AcumSYS!$AS42)</f>
        <v>COMERCIAL</v>
      </c>
      <c r="I45" s="3" t="str">
        <f>IF(D45="","",+[1]AcumSYS!$B42)</f>
        <v>Francisco Javier</v>
      </c>
      <c r="J45" s="3" t="str">
        <f>IF(D45="","",+[1]AcumSYS!$C42)</f>
        <v>Quijas</v>
      </c>
      <c r="K45" s="3" t="str">
        <f>IF(D45="","",+[1]AcumSYS!$D42)</f>
        <v>Nogales</v>
      </c>
      <c r="L45" s="3" t="str">
        <f>IF(D45="","",IF([1]AcumSYS!$AQ42="F","Femenino","Masculino"))</f>
        <v>Masculino</v>
      </c>
      <c r="M45" s="3">
        <v>16552.740000000002</v>
      </c>
      <c r="N45" s="3" t="str">
        <f t="shared" si="0"/>
        <v>Pesos Mexicanos</v>
      </c>
      <c r="O45" s="3">
        <v>13172.430000000002</v>
      </c>
      <c r="P45" s="3" t="str">
        <f t="shared" si="1"/>
        <v>Pesos Mexicanos</v>
      </c>
      <c r="Q45">
        <v>1461822</v>
      </c>
      <c r="R45">
        <v>140145</v>
      </c>
      <c r="S45">
        <v>1461822</v>
      </c>
      <c r="T45" s="3">
        <v>1468149</v>
      </c>
      <c r="U45" s="3" t="s">
        <v>215</v>
      </c>
      <c r="V45">
        <v>149141</v>
      </c>
      <c r="W45" s="3"/>
      <c r="X45" s="3"/>
      <c r="Y45" s="3"/>
      <c r="Z45" s="3" t="s">
        <v>216</v>
      </c>
      <c r="AA45" s="3"/>
      <c r="AB45">
        <v>186183</v>
      </c>
      <c r="AC45" s="3"/>
      <c r="AD45" s="3" t="str">
        <f t="shared" si="2"/>
        <v>Recursos Humanos</v>
      </c>
      <c r="AE45" s="4">
        <v>45139</v>
      </c>
      <c r="AF45" s="4">
        <v>45139</v>
      </c>
      <c r="AG45" s="6" t="str">
        <f>IF(MID(E45,1,4)=MID(E44,1,4),"Modificacion en el trimestre",IF([1]AcumSYS!AP42=" "," ","Baja: " &amp;[1]AcumSYS!AP42))</f>
        <v xml:space="preserve"> </v>
      </c>
    </row>
    <row r="46" spans="1:33" x14ac:dyDescent="0.25">
      <c r="A46" s="3">
        <f>IF(D46= "", "",[1]AcumSYS!$B$2)</f>
        <v>2023</v>
      </c>
      <c r="B46" s="4">
        <f>IF(D46="","",+[1]AcumSYS!$D$2)</f>
        <v>45017</v>
      </c>
      <c r="C46" s="4">
        <f>IF(D46="","",+[1]AcumSYS!$E$2)</f>
        <v>45107</v>
      </c>
      <c r="D46" s="3" t="str">
        <f>IF([1]AcumSYS!$AR43="","",IF([1]AcumSYS!$AR43="s","Empleado","Personal de Confianza"))</f>
        <v>Empleado</v>
      </c>
      <c r="E46" s="5" t="str">
        <f>+[1]AcumSYS!A43</f>
        <v>0149141</v>
      </c>
      <c r="F46" s="3" t="str">
        <f>IF(D46="","",+[1]AcumSYS!$E43)</f>
        <v>SECRETARIA DE ATENCION A USUARIOS</v>
      </c>
      <c r="G46" s="3" t="str">
        <f>IF(D46="","",+[1]AcumSYS!$E43)</f>
        <v>SECRETARIA DE ATENCION A USUARIOS</v>
      </c>
      <c r="H46" s="3" t="str">
        <f>IF(D46="","",+[1]AcumSYS!$AS43)</f>
        <v>COMERCIAL</v>
      </c>
      <c r="I46" s="3" t="str">
        <f>IF(D46="","",+[1]AcumSYS!$B43)</f>
        <v>Hamil Rene</v>
      </c>
      <c r="J46" s="3" t="str">
        <f>IF(D46="","",+[1]AcumSYS!$C43)</f>
        <v>Dicochea</v>
      </c>
      <c r="K46" s="3" t="str">
        <f>IF(D46="","",+[1]AcumSYS!$D43)</f>
        <v>Urrea</v>
      </c>
      <c r="L46" s="3" t="str">
        <f>IF(D46="","",IF([1]AcumSYS!$AQ43="F","Femenino","Masculino"))</f>
        <v>Femenino</v>
      </c>
      <c r="M46" s="3">
        <v>16389.169999999998</v>
      </c>
      <c r="N46" s="3" t="str">
        <f t="shared" si="0"/>
        <v>Pesos Mexicanos</v>
      </c>
      <c r="O46" s="3">
        <v>9862.3399999999983</v>
      </c>
      <c r="P46" s="3" t="str">
        <f t="shared" si="1"/>
        <v>Pesos Mexicanos</v>
      </c>
      <c r="Q46">
        <v>1468149</v>
      </c>
      <c r="R46">
        <v>142148</v>
      </c>
      <c r="S46">
        <v>1468149</v>
      </c>
      <c r="T46" s="3" t="s">
        <v>215</v>
      </c>
      <c r="U46" s="3" t="s">
        <v>215</v>
      </c>
      <c r="V46">
        <v>1511472</v>
      </c>
      <c r="W46" s="3"/>
      <c r="X46" s="3"/>
      <c r="Y46" s="3"/>
      <c r="Z46" s="3" t="s">
        <v>216</v>
      </c>
      <c r="AA46" s="3"/>
      <c r="AB46">
        <v>1891472</v>
      </c>
      <c r="AC46" s="3"/>
      <c r="AD46" s="3" t="str">
        <f t="shared" si="2"/>
        <v>Recursos Humanos</v>
      </c>
      <c r="AE46" s="4">
        <v>45139</v>
      </c>
      <c r="AF46" s="4">
        <v>45139</v>
      </c>
      <c r="AG46" s="6" t="str">
        <f>IF(MID(E46,1,4)=MID(E45,1,4),"Modificacion en el trimestre",IF([1]AcumSYS!AP43=" "," ","Baja: " &amp;[1]AcumSYS!AP43))</f>
        <v xml:space="preserve"> </v>
      </c>
    </row>
    <row r="47" spans="1:33" x14ac:dyDescent="0.25">
      <c r="A47" s="3">
        <f>IF(D47= "", "",[1]AcumSYS!$B$2)</f>
        <v>2023</v>
      </c>
      <c r="B47" s="4">
        <f>IF(D47="","",+[1]AcumSYS!$D$2)</f>
        <v>45017</v>
      </c>
      <c r="C47" s="4">
        <f>IF(D47="","",+[1]AcumSYS!$E$2)</f>
        <v>45107</v>
      </c>
      <c r="D47" s="3" t="str">
        <f>IF([1]AcumSYS!$AR44="","",IF([1]AcumSYS!$AR44="s","Empleado","Personal de Confianza"))</f>
        <v>Empleado</v>
      </c>
      <c r="E47" s="5" t="str">
        <f>+[1]AcumSYS!A44</f>
        <v>01511472</v>
      </c>
      <c r="F47" s="3" t="str">
        <f>IF(D47="","",+[1]AcumSYS!$E44)</f>
        <v>LECTURISTA VERIFICADOR</v>
      </c>
      <c r="G47" s="3" t="str">
        <f>IF(D47="","",+[1]AcumSYS!$E44)</f>
        <v>LECTURISTA VERIFICADOR</v>
      </c>
      <c r="H47" s="3" t="str">
        <f>IF(D47="","",+[1]AcumSYS!$AS44)</f>
        <v>OPERACION</v>
      </c>
      <c r="I47" s="3" t="str">
        <f>IF(D47="","",+[1]AcumSYS!$B44)</f>
        <v>Manuel</v>
      </c>
      <c r="J47" s="3" t="str">
        <f>IF(D47="","",+[1]AcumSYS!$C44)</f>
        <v>Castañeda</v>
      </c>
      <c r="K47" s="3" t="str">
        <f>IF(D47="","",+[1]AcumSYS!$D44)</f>
        <v>Enriquez</v>
      </c>
      <c r="L47" s="3" t="str">
        <f>IF(D47="","",IF([1]AcumSYS!$AQ44="F","Femenino","Masculino"))</f>
        <v>Masculino</v>
      </c>
      <c r="M47" s="3">
        <v>13967.63</v>
      </c>
      <c r="N47" s="3" t="str">
        <f t="shared" si="0"/>
        <v>Pesos Mexicanos</v>
      </c>
      <c r="O47" s="3">
        <v>10543.3</v>
      </c>
      <c r="P47" s="3" t="str">
        <f t="shared" si="1"/>
        <v>Pesos Mexicanos</v>
      </c>
      <c r="Q47">
        <v>149141</v>
      </c>
      <c r="R47">
        <v>1461822</v>
      </c>
      <c r="S47">
        <v>149141</v>
      </c>
      <c r="T47" s="3" t="s">
        <v>215</v>
      </c>
      <c r="U47" s="3" t="s">
        <v>215</v>
      </c>
      <c r="V47">
        <v>153144</v>
      </c>
      <c r="W47" s="3"/>
      <c r="X47" s="3"/>
      <c r="Y47" s="3"/>
      <c r="Z47" s="3" t="s">
        <v>216</v>
      </c>
      <c r="AA47" s="3"/>
      <c r="AB47">
        <v>1911822</v>
      </c>
      <c r="AC47" s="3"/>
      <c r="AD47" s="3" t="str">
        <f t="shared" si="2"/>
        <v>Recursos Humanos</v>
      </c>
      <c r="AE47" s="4">
        <v>45139</v>
      </c>
      <c r="AF47" s="4">
        <v>45139</v>
      </c>
      <c r="AG47" s="6" t="str">
        <f>IF(MID(E47,1,4)=MID(E46,1,4),"Modificacion en el trimestre",IF([1]AcumSYS!AP44=" "," ","Baja: " &amp;[1]AcumSYS!AP44))</f>
        <v xml:space="preserve"> </v>
      </c>
    </row>
    <row r="48" spans="1:33" x14ac:dyDescent="0.25">
      <c r="A48" s="3">
        <f>IF(D48= "", "",[1]AcumSYS!$B$2)</f>
        <v>2023</v>
      </c>
      <c r="B48" s="4">
        <f>IF(D48="","",+[1]AcumSYS!$D$2)</f>
        <v>45017</v>
      </c>
      <c r="C48" s="4">
        <f>IF(D48="","",+[1]AcumSYS!$E$2)</f>
        <v>45107</v>
      </c>
      <c r="D48" s="3" t="str">
        <f>IF([1]AcumSYS!$AR45="","",IF([1]AcumSYS!$AR45="s","Empleado","Personal de Confianza"))</f>
        <v>Empleado</v>
      </c>
      <c r="E48" s="5" t="str">
        <f>+[1]AcumSYS!A45</f>
        <v>0153144</v>
      </c>
      <c r="F48" s="3" t="str">
        <f>IF(D48="","",+[1]AcumSYS!$E45)</f>
        <v>AUXILIAR DE OFICINA</v>
      </c>
      <c r="G48" s="3" t="str">
        <f>IF(D48="","",+[1]AcumSYS!$E45)</f>
        <v>AUXILIAR DE OFICINA</v>
      </c>
      <c r="H48" s="3" t="str">
        <f>IF(D48="","",+[1]AcumSYS!$AS45)</f>
        <v>COMERCIAL</v>
      </c>
      <c r="I48" s="3" t="str">
        <f>IF(D48="","",+[1]AcumSYS!$B45)</f>
        <v>Edilia Lizeth</v>
      </c>
      <c r="J48" s="3" t="str">
        <f>IF(D48="","",+[1]AcumSYS!$C45)</f>
        <v>Reyna</v>
      </c>
      <c r="K48" s="3" t="str">
        <f>IF(D48="","",+[1]AcumSYS!$D45)</f>
        <v>Payanes</v>
      </c>
      <c r="L48" s="3" t="str">
        <f>IF(D48="","",IF([1]AcumSYS!$AQ45="F","Femenino","Masculino"))</f>
        <v>Masculino</v>
      </c>
      <c r="M48" s="3">
        <v>16389.169999999998</v>
      </c>
      <c r="N48" s="3" t="str">
        <f t="shared" si="0"/>
        <v>Pesos Mexicanos</v>
      </c>
      <c r="O48" s="3">
        <v>11623.029999999999</v>
      </c>
      <c r="P48" s="3" t="str">
        <f t="shared" si="1"/>
        <v>Pesos Mexicanos</v>
      </c>
      <c r="Q48">
        <v>1511472</v>
      </c>
      <c r="R48">
        <v>1468149</v>
      </c>
      <c r="S48">
        <v>1511472</v>
      </c>
      <c r="T48" s="3" t="s">
        <v>215</v>
      </c>
      <c r="U48" s="3" t="s">
        <v>215</v>
      </c>
      <c r="V48">
        <v>155121</v>
      </c>
      <c r="W48" s="3"/>
      <c r="X48" s="3"/>
      <c r="Y48" s="3"/>
      <c r="Z48" s="3" t="s">
        <v>216</v>
      </c>
      <c r="AA48" s="3"/>
      <c r="AB48">
        <v>193189</v>
      </c>
      <c r="AC48" s="3"/>
      <c r="AD48" s="3" t="str">
        <f t="shared" si="2"/>
        <v>Recursos Humanos</v>
      </c>
      <c r="AE48" s="4">
        <v>45139</v>
      </c>
      <c r="AF48" s="4">
        <v>45139</v>
      </c>
      <c r="AG48" s="6" t="str">
        <f>IF(MID(E48,1,4)=MID(E47,1,4),"Modificacion en el trimestre",IF([1]AcumSYS!AP45=" "," ","Baja: " &amp;[1]AcumSYS!AP45))</f>
        <v xml:space="preserve"> </v>
      </c>
    </row>
    <row r="49" spans="1:33" x14ac:dyDescent="0.25">
      <c r="A49" s="3">
        <f>IF(D49= "", "",[1]AcumSYS!$B$2)</f>
        <v>2023</v>
      </c>
      <c r="B49" s="4">
        <f>IF(D49="","",+[1]AcumSYS!$D$2)</f>
        <v>45017</v>
      </c>
      <c r="C49" s="4">
        <f>IF(D49="","",+[1]AcumSYS!$E$2)</f>
        <v>45107</v>
      </c>
      <c r="D49" s="3" t="str">
        <f>IF([1]AcumSYS!$AR46="","",IF([1]AcumSYS!$AR46="s","Empleado","Personal de Confianza"))</f>
        <v>Empleado</v>
      </c>
      <c r="E49" s="5" t="str">
        <f>+[1]AcumSYS!A46</f>
        <v>0155121</v>
      </c>
      <c r="F49" s="3" t="str">
        <f>IF(D49="","",+[1]AcumSYS!$E46)</f>
        <v>ALMACENISTA</v>
      </c>
      <c r="G49" s="3" t="str">
        <f>IF(D49="","",+[1]AcumSYS!$E46)</f>
        <v>ALMACENISTA</v>
      </c>
      <c r="H49" s="3" t="str">
        <f>IF(D49="","",+[1]AcumSYS!$AS46)</f>
        <v>LECTURAS</v>
      </c>
      <c r="I49" s="3" t="str">
        <f>IF(D49="","",+[1]AcumSYS!$B46)</f>
        <v>David</v>
      </c>
      <c r="J49" s="3" t="str">
        <f>IF(D49="","",+[1]AcumSYS!$C46)</f>
        <v>Chavez</v>
      </c>
      <c r="K49" s="3" t="str">
        <f>IF(D49="","",+[1]AcumSYS!$D46)</f>
        <v>Garcia</v>
      </c>
      <c r="L49" s="3" t="str">
        <f>IF(D49="","",IF([1]AcumSYS!$AQ46="F","Femenino","Masculino"))</f>
        <v>Masculino</v>
      </c>
      <c r="M49" s="3">
        <v>14914.65</v>
      </c>
      <c r="N49" s="3" t="str">
        <f t="shared" si="0"/>
        <v>Pesos Mexicanos</v>
      </c>
      <c r="O49" s="3">
        <v>7246.41</v>
      </c>
      <c r="P49" s="3" t="str">
        <f t="shared" si="1"/>
        <v>Pesos Mexicanos</v>
      </c>
      <c r="Q49">
        <v>153144</v>
      </c>
      <c r="R49">
        <v>149141</v>
      </c>
      <c r="S49">
        <v>153144</v>
      </c>
      <c r="T49" s="3" t="s">
        <v>215</v>
      </c>
      <c r="U49" s="3" t="s">
        <v>215</v>
      </c>
      <c r="V49">
        <v>1584101</v>
      </c>
      <c r="W49" s="3"/>
      <c r="X49" s="3"/>
      <c r="Y49" s="3"/>
      <c r="Z49" s="3" t="s">
        <v>216</v>
      </c>
      <c r="AA49" s="3"/>
      <c r="AB49">
        <v>195182</v>
      </c>
      <c r="AC49" s="3"/>
      <c r="AD49" s="3" t="str">
        <f t="shared" si="2"/>
        <v>Recursos Humanos</v>
      </c>
      <c r="AE49" s="4">
        <v>45139</v>
      </c>
      <c r="AF49" s="4">
        <v>45139</v>
      </c>
      <c r="AG49" s="6" t="str">
        <f>IF(MID(E49,1,4)=MID(E48,1,4),"Modificacion en el trimestre",IF([1]AcumSYS!AP46=" "," ","Baja: " &amp;[1]AcumSYS!AP46))</f>
        <v xml:space="preserve"> </v>
      </c>
    </row>
    <row r="50" spans="1:33" x14ac:dyDescent="0.25">
      <c r="A50" s="3">
        <f>IF(D50= "", "",[1]AcumSYS!$B$2)</f>
        <v>2023</v>
      </c>
      <c r="B50" s="4">
        <f>IF(D50="","",+[1]AcumSYS!$D$2)</f>
        <v>45017</v>
      </c>
      <c r="C50" s="4">
        <f>IF(D50="","",+[1]AcumSYS!$E$2)</f>
        <v>45107</v>
      </c>
      <c r="D50" s="3" t="str">
        <f>IF([1]AcumSYS!$AR47="","",IF([1]AcumSYS!$AR47="s","Empleado","Personal de Confianza"))</f>
        <v>Empleado</v>
      </c>
      <c r="E50" s="5" t="str">
        <f>+[1]AcumSYS!A47</f>
        <v>01584101</v>
      </c>
      <c r="F50" s="3" t="str">
        <f>IF(D50="","",+[1]AcumSYS!$E47)</f>
        <v>AUXILIAR DE CULTURA DE AGUA</v>
      </c>
      <c r="G50" s="3" t="str">
        <f>IF(D50="","",+[1]AcumSYS!$E47)</f>
        <v>AUXILIAR DE CULTURA DE AGUA</v>
      </c>
      <c r="H50" s="3" t="str">
        <f>IF(D50="","",+[1]AcumSYS!$AS47)</f>
        <v>COMERCIAL</v>
      </c>
      <c r="I50" s="3" t="str">
        <f>IF(D50="","",+[1]AcumSYS!$B47)</f>
        <v>Sergio</v>
      </c>
      <c r="J50" s="3" t="str">
        <f>IF(D50="","",+[1]AcumSYS!$C47)</f>
        <v>Oros</v>
      </c>
      <c r="K50" s="3" t="str">
        <f>IF(D50="","",+[1]AcumSYS!$D47)</f>
        <v>Leon</v>
      </c>
      <c r="L50" s="3" t="str">
        <f>IF(D50="","",IF([1]AcumSYS!$AQ47="F","Femenino","Masculino"))</f>
        <v>Femenino</v>
      </c>
      <c r="M50" s="3">
        <v>16389.169999999998</v>
      </c>
      <c r="N50" s="3" t="str">
        <f t="shared" si="0"/>
        <v>Pesos Mexicanos</v>
      </c>
      <c r="O50" s="3">
        <v>6937.2599999999984</v>
      </c>
      <c r="P50" s="3" t="str">
        <f t="shared" si="1"/>
        <v>Pesos Mexicanos</v>
      </c>
      <c r="Q50">
        <v>155121</v>
      </c>
      <c r="R50">
        <v>1511472</v>
      </c>
      <c r="S50">
        <v>155121</v>
      </c>
      <c r="T50" s="3" t="s">
        <v>215</v>
      </c>
      <c r="U50" s="3" t="s">
        <v>215</v>
      </c>
      <c r="V50">
        <v>1611472</v>
      </c>
      <c r="W50" s="3"/>
      <c r="X50" s="3"/>
      <c r="Y50" s="3"/>
      <c r="Z50" s="3" t="s">
        <v>216</v>
      </c>
      <c r="AA50" s="3"/>
      <c r="AB50">
        <v>203811</v>
      </c>
      <c r="AC50" s="3"/>
      <c r="AD50" s="3" t="str">
        <f t="shared" si="2"/>
        <v>Recursos Humanos</v>
      </c>
      <c r="AE50" s="4">
        <v>45139</v>
      </c>
      <c r="AF50" s="4">
        <v>45139</v>
      </c>
      <c r="AG50" s="6" t="str">
        <f>IF(MID(E50,1,4)=MID(E49,1,4),"Modificacion en el trimestre",IF([1]AcumSYS!AP47=" "," ","Baja: " &amp;[1]AcumSYS!AP47))</f>
        <v xml:space="preserve"> </v>
      </c>
    </row>
    <row r="51" spans="1:33" x14ac:dyDescent="0.25">
      <c r="A51" s="3">
        <f>IF(D51= "", "",[1]AcumSYS!$B$2)</f>
        <v>2023</v>
      </c>
      <c r="B51" s="4">
        <f>IF(D51="","",+[1]AcumSYS!$D$2)</f>
        <v>45017</v>
      </c>
      <c r="C51" s="4">
        <f>IF(D51="","",+[1]AcumSYS!$E$2)</f>
        <v>45107</v>
      </c>
      <c r="D51" s="3" t="s">
        <v>90</v>
      </c>
      <c r="E51" s="5" t="str">
        <f>+[1]AcumSYS!A48</f>
        <v>01611472</v>
      </c>
      <c r="F51" s="3" t="str">
        <f>IF(D51="","",+[1]AcumSYS!$E48)</f>
        <v>LECTURISTA VERIFICADOR</v>
      </c>
      <c r="G51" s="3" t="str">
        <f>IF(D51="","",+[1]AcumSYS!$E48)</f>
        <v>LECTURISTA VERIFICADOR</v>
      </c>
      <c r="H51" s="3" t="str">
        <f>IF(D51="","",+[1]AcumSYS!$AS48)</f>
        <v>CONTABILIDAD</v>
      </c>
      <c r="I51" s="3" t="str">
        <f>IF(D51="","",+[1]AcumSYS!$B48)</f>
        <v>Manuel Eliseo</v>
      </c>
      <c r="J51" s="3" t="str">
        <f>IF(D51="","",+[1]AcumSYS!$C48)</f>
        <v>Haro</v>
      </c>
      <c r="K51" s="3" t="str">
        <f>IF(D51="","",+[1]AcumSYS!$D48)</f>
        <v>Leon</v>
      </c>
      <c r="L51" s="3" t="str">
        <f>IF(D51="","",IF([1]AcumSYS!$AQ48="F","Femenino","Masculino"))</f>
        <v>Masculino</v>
      </c>
      <c r="M51" s="3">
        <v>15064.91</v>
      </c>
      <c r="N51" s="3" t="str">
        <f t="shared" si="0"/>
        <v>Pesos Mexicanos</v>
      </c>
      <c r="O51" s="3">
        <v>8773.42</v>
      </c>
      <c r="P51" s="3" t="str">
        <f t="shared" si="1"/>
        <v>Pesos Mexicanos</v>
      </c>
      <c r="Q51">
        <v>1584101</v>
      </c>
      <c r="R51">
        <v>153144</v>
      </c>
      <c r="S51">
        <v>1584101</v>
      </c>
      <c r="T51" s="3" t="s">
        <v>215</v>
      </c>
      <c r="U51" s="3" t="s">
        <v>215</v>
      </c>
      <c r="V51">
        <v>164189</v>
      </c>
      <c r="W51" s="3"/>
      <c r="X51" s="3"/>
      <c r="Y51" s="3"/>
      <c r="Z51" s="3" t="s">
        <v>216</v>
      </c>
      <c r="AA51" s="3"/>
      <c r="AB51">
        <v>2041822</v>
      </c>
      <c r="AC51" s="3"/>
      <c r="AD51" s="3" t="str">
        <f t="shared" si="2"/>
        <v>Recursos Humanos</v>
      </c>
      <c r="AE51" s="4">
        <v>45139</v>
      </c>
      <c r="AF51" s="4">
        <v>45139</v>
      </c>
      <c r="AG51" s="6" t="str">
        <f>IF(MID(E51,1,4)=MID(E50,1,4),"Modificacion en el trimestre",IF([1]AcumSYS!AP48=" "," ","Baja: " &amp;[1]AcumSYS!AP48))</f>
        <v xml:space="preserve"> </v>
      </c>
    </row>
    <row r="52" spans="1:33" x14ac:dyDescent="0.25">
      <c r="A52" s="3">
        <f>IF(D52= "", "",[1]AcumSYS!$B$2)</f>
        <v>2023</v>
      </c>
      <c r="B52" s="4">
        <f>IF(D52="","",+[1]AcumSYS!$D$2)</f>
        <v>45017</v>
      </c>
      <c r="C52" s="4">
        <f>IF(D52="","",+[1]AcumSYS!$E$2)</f>
        <v>45107</v>
      </c>
      <c r="D52" s="3" t="str">
        <f>IF([1]AcumSYS!$AR49="","",IF([1]AcumSYS!$AR49="s","Empleado","Personal de Confianza"))</f>
        <v>Empleado</v>
      </c>
      <c r="E52" s="5" t="str">
        <f>+[1]AcumSYS!A49</f>
        <v>0164189</v>
      </c>
      <c r="F52" s="3" t="str">
        <f>IF(D52="","",+[1]AcumSYS!$E49)</f>
        <v>VELADOR</v>
      </c>
      <c r="G52" s="3" t="str">
        <f>IF(D52="","",+[1]AcumSYS!$E49)</f>
        <v>VELADOR</v>
      </c>
      <c r="H52" s="3" t="str">
        <f>IF(D52="","",+[1]AcumSYS!$AS49)</f>
        <v>CULTURA DEL AGUA</v>
      </c>
      <c r="I52" s="3" t="str">
        <f>IF(D52="","",+[1]AcumSYS!$B49)</f>
        <v>Noe Ruben</v>
      </c>
      <c r="J52" s="3" t="str">
        <f>IF(D52="","",+[1]AcumSYS!$C49)</f>
        <v>Aceves</v>
      </c>
      <c r="K52" s="3" t="str">
        <f>IF(D52="","",+[1]AcumSYS!$D49)</f>
        <v>Valenzuela</v>
      </c>
      <c r="L52" s="3" t="str">
        <f>IF(D52="","",IF([1]AcumSYS!$AQ49="F","Femenino","Masculino"))</f>
        <v>Masculino</v>
      </c>
      <c r="M52" s="3">
        <v>13985.56</v>
      </c>
      <c r="N52" s="3" t="str">
        <f t="shared" si="0"/>
        <v>Pesos Mexicanos</v>
      </c>
      <c r="O52" s="3">
        <v>7018.23</v>
      </c>
      <c r="P52" s="3" t="str">
        <f t="shared" si="1"/>
        <v>Pesos Mexicanos</v>
      </c>
      <c r="Q52">
        <v>1611472</v>
      </c>
      <c r="R52">
        <v>155121</v>
      </c>
      <c r="S52">
        <v>1611472</v>
      </c>
      <c r="T52" s="3" t="s">
        <v>215</v>
      </c>
      <c r="U52" s="3" t="s">
        <v>215</v>
      </c>
      <c r="V52">
        <v>1651472</v>
      </c>
      <c r="W52" s="3"/>
      <c r="X52" s="3"/>
      <c r="Y52" s="3"/>
      <c r="Z52" s="3" t="s">
        <v>216</v>
      </c>
      <c r="AA52" s="3"/>
      <c r="AB52">
        <v>205189</v>
      </c>
      <c r="AC52" s="3"/>
      <c r="AD52" s="3" t="str">
        <f t="shared" si="2"/>
        <v>Recursos Humanos</v>
      </c>
      <c r="AE52" s="4">
        <v>45139</v>
      </c>
      <c r="AF52" s="4">
        <v>45139</v>
      </c>
      <c r="AG52" s="6" t="str">
        <f>IF(MID(E52,1,4)=MID(E51,1,4),"Modificacion en el trimestre",IF([1]AcumSYS!AP49=" "," ","Baja: " &amp;[1]AcumSYS!AP49))</f>
        <v xml:space="preserve"> </v>
      </c>
    </row>
    <row r="53" spans="1:33" x14ac:dyDescent="0.25">
      <c r="A53" s="3">
        <f>IF(D53= "", "",[1]AcumSYS!$B$2)</f>
        <v>2023</v>
      </c>
      <c r="B53" s="4">
        <f>IF(D53="","",+[1]AcumSYS!$D$2)</f>
        <v>45017</v>
      </c>
      <c r="C53" s="4">
        <f>IF(D53="","",+[1]AcumSYS!$E$2)</f>
        <v>45107</v>
      </c>
      <c r="D53" s="3" t="str">
        <f>IF([1]AcumSYS!$AR50="","",IF([1]AcumSYS!$AR50="s","Empleado","Personal de Confianza"))</f>
        <v>Empleado</v>
      </c>
      <c r="E53" s="5" t="str">
        <f>+[1]AcumSYS!A50</f>
        <v>01651472</v>
      </c>
      <c r="F53" s="3" t="str">
        <f>IF(D53="","",+[1]AcumSYS!$E50)</f>
        <v>LECTURISTA VERIFICADOR</v>
      </c>
      <c r="G53" s="3" t="str">
        <f>IF(D53="","",+[1]AcumSYS!$E50)</f>
        <v>LECTURISTA VERIFICADOR</v>
      </c>
      <c r="H53" s="3" t="str">
        <f>IF(D53="","",+[1]AcumSYS!$AS50)</f>
        <v>LECTURAS</v>
      </c>
      <c r="I53" s="3" t="str">
        <f>IF(D53="","",+[1]AcumSYS!$B50)</f>
        <v>Martin Jose Luis</v>
      </c>
      <c r="J53" s="3" t="str">
        <f>IF(D53="","",+[1]AcumSYS!$C50)</f>
        <v>Vasquez</v>
      </c>
      <c r="K53" s="3" t="str">
        <f>IF(D53="","",+[1]AcumSYS!$D50)</f>
        <v>Carrillo</v>
      </c>
      <c r="L53" s="3" t="str">
        <f>IF(D53="","",IF([1]AcumSYS!$AQ50="F","Femenino","Masculino"))</f>
        <v>Masculino</v>
      </c>
      <c r="M53" s="3">
        <v>15064.91</v>
      </c>
      <c r="N53" s="3" t="str">
        <f t="shared" si="0"/>
        <v>Pesos Mexicanos</v>
      </c>
      <c r="O53" s="3">
        <v>7862.22</v>
      </c>
      <c r="P53" s="3" t="str">
        <f t="shared" si="1"/>
        <v>Pesos Mexicanos</v>
      </c>
      <c r="Q53">
        <v>164189</v>
      </c>
      <c r="R53">
        <v>1584101</v>
      </c>
      <c r="S53">
        <v>164189</v>
      </c>
      <c r="T53" s="3" t="s">
        <v>215</v>
      </c>
      <c r="U53" s="3" t="s">
        <v>215</v>
      </c>
      <c r="V53">
        <v>1671472</v>
      </c>
      <c r="W53" s="3"/>
      <c r="X53" s="3"/>
      <c r="Y53" s="3"/>
      <c r="Z53" s="3" t="s">
        <v>216</v>
      </c>
      <c r="AA53" s="3"/>
      <c r="AB53">
        <v>206183</v>
      </c>
      <c r="AC53" s="3"/>
      <c r="AD53" s="3" t="str">
        <f t="shared" si="2"/>
        <v>Recursos Humanos</v>
      </c>
      <c r="AE53" s="4">
        <v>45139</v>
      </c>
      <c r="AF53" s="4">
        <v>45139</v>
      </c>
      <c r="AG53" s="6" t="str">
        <f>IF(MID(E53,1,4)=MID(E52,1,4),"Modificacion en el trimestre",IF([1]AcumSYS!AP50=" "," ","Baja: " &amp;[1]AcumSYS!AP50))</f>
        <v xml:space="preserve"> </v>
      </c>
    </row>
    <row r="54" spans="1:33" x14ac:dyDescent="0.25">
      <c r="A54" s="3">
        <f>IF(D54= "", "",[1]AcumSYS!$B$2)</f>
        <v>2023</v>
      </c>
      <c r="B54" s="4">
        <f>IF(D54="","",+[1]AcumSYS!$D$2)</f>
        <v>45017</v>
      </c>
      <c r="C54" s="4">
        <f>IF(D54="","",+[1]AcumSYS!$E$2)</f>
        <v>45107</v>
      </c>
      <c r="D54" s="3" t="str">
        <f>IF([1]AcumSYS!$AR51="","",IF([1]AcumSYS!$AR51="s","Empleado","Personal de Confianza"))</f>
        <v>Empleado</v>
      </c>
      <c r="E54" s="5" t="str">
        <f>+[1]AcumSYS!A51</f>
        <v>0166141</v>
      </c>
      <c r="F54" s="3" t="str">
        <f>IF(D54="","",+[1]AcumSYS!$E51)</f>
        <v>SECRETARIA DE ATENCION A USUARIOS</v>
      </c>
      <c r="G54" s="3" t="str">
        <f>IF(D54="","",+[1]AcumSYS!$E51)</f>
        <v>SECRETARIA DE ATENCION A USUARIOS</v>
      </c>
      <c r="H54" s="3" t="str">
        <f>IF(D54="","",+[1]AcumSYS!$AS51)</f>
        <v>OPERACION</v>
      </c>
      <c r="I54" s="3" t="str">
        <f>IF(D54="","",+[1]AcumSYS!$B51)</f>
        <v>Patricia Tonancy</v>
      </c>
      <c r="J54" s="3" t="str">
        <f>IF(D54="","",+[1]AcumSYS!$C51)</f>
        <v>Caballero</v>
      </c>
      <c r="K54" s="3" t="str">
        <f>IF(D54="","",+[1]AcumSYS!$D51)</f>
        <v>Romero</v>
      </c>
      <c r="L54" s="3" t="str">
        <f>IF(D54="","",IF([1]AcumSYS!$AQ51="F","Femenino","Masculino"))</f>
        <v>Masculino</v>
      </c>
      <c r="M54" s="3">
        <v>18046.53</v>
      </c>
      <c r="N54" s="3" t="str">
        <f t="shared" si="0"/>
        <v>Pesos Mexicanos</v>
      </c>
      <c r="O54" s="3">
        <v>8787.619999999999</v>
      </c>
      <c r="P54" s="3" t="str">
        <f t="shared" si="1"/>
        <v>Pesos Mexicanos</v>
      </c>
      <c r="Q54">
        <v>1651472</v>
      </c>
      <c r="R54">
        <v>1611472</v>
      </c>
      <c r="S54">
        <v>1651472</v>
      </c>
      <c r="T54" s="3" t="s">
        <v>215</v>
      </c>
      <c r="U54" s="3" t="s">
        <v>215</v>
      </c>
      <c r="V54">
        <v>1691472</v>
      </c>
      <c r="W54" s="3"/>
      <c r="X54" s="3"/>
      <c r="Y54" s="3"/>
      <c r="Z54" s="3" t="s">
        <v>216</v>
      </c>
      <c r="AA54" s="3"/>
      <c r="AB54">
        <v>2078138</v>
      </c>
      <c r="AC54" s="3"/>
      <c r="AD54" s="3" t="str">
        <f t="shared" si="2"/>
        <v>Recursos Humanos</v>
      </c>
      <c r="AE54" s="4">
        <v>45139</v>
      </c>
      <c r="AF54" s="4">
        <v>45139</v>
      </c>
      <c r="AG54" s="6" t="str">
        <f>IF(MID(E54,1,4)=MID(E53,1,4),"Modificacion en el trimestre",IF([1]AcumSYS!AP51=" "," ","Baja: " &amp;[1]AcumSYS!AP51))</f>
        <v xml:space="preserve"> </v>
      </c>
    </row>
    <row r="55" spans="1:33" x14ac:dyDescent="0.25">
      <c r="A55" s="3">
        <f>IF(D55= "", "",[1]AcumSYS!$B$2)</f>
        <v>2023</v>
      </c>
      <c r="B55" s="4">
        <f>IF(D55="","",+[1]AcumSYS!$D$2)</f>
        <v>45017</v>
      </c>
      <c r="C55" s="4">
        <f>IF(D55="","",+[1]AcumSYS!$E$2)</f>
        <v>45107</v>
      </c>
      <c r="D55" s="3" t="str">
        <f>IF([1]AcumSYS!$AR52="","",IF([1]AcumSYS!$AR52="s","Empleado","Personal de Confianza"))</f>
        <v>Empleado</v>
      </c>
      <c r="E55" s="5" t="str">
        <f>+[1]AcumSYS!A52</f>
        <v>01671472</v>
      </c>
      <c r="F55" s="3" t="str">
        <f>IF(D55="","",+[1]AcumSYS!$E52)</f>
        <v>LECTURISTA VERIFICADOR</v>
      </c>
      <c r="G55" s="3" t="str">
        <f>IF(D55="","",+[1]AcumSYS!$E52)</f>
        <v>LECTURISTA VERIFICADOR</v>
      </c>
      <c r="H55" s="3" t="str">
        <f>IF(D55="","",+[1]AcumSYS!$AS52)</f>
        <v>LECTURAS</v>
      </c>
      <c r="I55" s="3" t="str">
        <f>IF(D55="","",+[1]AcumSYS!$B52)</f>
        <v>Rafael</v>
      </c>
      <c r="J55" s="3" t="str">
        <f>IF(D55="","",+[1]AcumSYS!$C52)</f>
        <v>Arellano</v>
      </c>
      <c r="K55" s="3" t="str">
        <f>IF(D55="","",+[1]AcumSYS!$D52)</f>
        <v>Lozano</v>
      </c>
      <c r="L55" s="3" t="str">
        <f>IF(D55="","",IF([1]AcumSYS!$AQ52="F","Femenino","Masculino"))</f>
        <v>Masculino</v>
      </c>
      <c r="M55" s="3">
        <v>14774.03</v>
      </c>
      <c r="N55" s="3" t="str">
        <f t="shared" si="0"/>
        <v>Pesos Mexicanos</v>
      </c>
      <c r="O55" s="3">
        <v>10391.200000000001</v>
      </c>
      <c r="P55" s="3" t="str">
        <f t="shared" si="1"/>
        <v>Pesos Mexicanos</v>
      </c>
      <c r="Q55">
        <v>166141</v>
      </c>
      <c r="R55">
        <v>164189</v>
      </c>
      <c r="S55">
        <v>166141</v>
      </c>
      <c r="T55" s="3" t="s">
        <v>215</v>
      </c>
      <c r="U55" s="3" t="s">
        <v>215</v>
      </c>
      <c r="V55">
        <v>1711098</v>
      </c>
      <c r="W55" s="3"/>
      <c r="X55" s="3"/>
      <c r="Y55" s="3"/>
      <c r="Z55" s="3" t="s">
        <v>216</v>
      </c>
      <c r="AA55" s="3"/>
      <c r="AB55">
        <v>209184</v>
      </c>
      <c r="AC55" s="3"/>
      <c r="AD55" s="3" t="str">
        <f t="shared" si="2"/>
        <v>Recursos Humanos</v>
      </c>
      <c r="AE55" s="4">
        <v>45139</v>
      </c>
      <c r="AF55" s="4">
        <v>45139</v>
      </c>
      <c r="AG55" s="6" t="str">
        <f>IF(MID(E55,1,4)=MID(E54,1,4),"Modificacion en el trimestre",IF([1]AcumSYS!AP52=" "," ","Baja: " &amp;[1]AcumSYS!AP52))</f>
        <v xml:space="preserve"> </v>
      </c>
    </row>
    <row r="56" spans="1:33" x14ac:dyDescent="0.25">
      <c r="A56" s="3">
        <f>IF(D56= "", "",[1]AcumSYS!$B$2)</f>
        <v>2023</v>
      </c>
      <c r="B56" s="4">
        <f>IF(D56="","",+[1]AcumSYS!$D$2)</f>
        <v>45017</v>
      </c>
      <c r="C56" s="4">
        <f>IF(D56="","",+[1]AcumSYS!$E$2)</f>
        <v>45107</v>
      </c>
      <c r="D56" s="3" t="str">
        <f>IF([1]AcumSYS!$AR53="","",IF([1]AcumSYS!$AR53="s","Empleado","Personal de Confianza"))</f>
        <v>Empleado</v>
      </c>
      <c r="E56" s="5" t="str">
        <f>+[1]AcumSYS!A53</f>
        <v>01691472</v>
      </c>
      <c r="F56" s="3" t="str">
        <f>IF(D56="","",+[1]AcumSYS!$E53)</f>
        <v>LECTURISTA VERIFICADOR</v>
      </c>
      <c r="G56" s="3" t="str">
        <f>IF(D56="","",+[1]AcumSYS!$E53)</f>
        <v>LECTURISTA VERIFICADOR</v>
      </c>
      <c r="H56" s="3" t="str">
        <f>IF(D56="","",+[1]AcumSYS!$AS53)</f>
        <v>COMERCIAL</v>
      </c>
      <c r="I56" s="3" t="str">
        <f>IF(D56="","",+[1]AcumSYS!$B53)</f>
        <v>Cuauhtemoc</v>
      </c>
      <c r="J56" s="3" t="str">
        <f>IF(D56="","",+[1]AcumSYS!$C53)</f>
        <v>Martinez</v>
      </c>
      <c r="K56" s="3" t="str">
        <f>IF(D56="","",+[1]AcumSYS!$D53)</f>
        <v>Ozuna</v>
      </c>
      <c r="L56" s="3" t="str">
        <f>IF(D56="","",IF([1]AcumSYS!$AQ53="F","Femenino","Masculino"))</f>
        <v>Femenino</v>
      </c>
      <c r="M56" s="3">
        <v>15064.91</v>
      </c>
      <c r="N56" s="3" t="str">
        <f t="shared" si="0"/>
        <v>Pesos Mexicanos</v>
      </c>
      <c r="O56" s="3">
        <v>12369.619999999999</v>
      </c>
      <c r="P56" s="3" t="str">
        <f t="shared" si="1"/>
        <v>Pesos Mexicanos</v>
      </c>
      <c r="Q56">
        <v>1671472</v>
      </c>
      <c r="R56">
        <v>1651472</v>
      </c>
      <c r="S56">
        <v>1671472</v>
      </c>
      <c r="T56" s="3" t="s">
        <v>215</v>
      </c>
      <c r="U56" s="3" t="s">
        <v>215</v>
      </c>
      <c r="V56">
        <v>1728136</v>
      </c>
      <c r="W56" s="3"/>
      <c r="X56" s="3"/>
      <c r="Y56" s="3"/>
      <c r="Z56" s="3" t="s">
        <v>216</v>
      </c>
      <c r="AA56" s="3"/>
      <c r="AB56">
        <v>211183</v>
      </c>
      <c r="AC56" s="3"/>
      <c r="AD56" s="3" t="str">
        <f t="shared" si="2"/>
        <v>Recursos Humanos</v>
      </c>
      <c r="AE56" s="4">
        <v>45139</v>
      </c>
      <c r="AF56" s="4">
        <v>45139</v>
      </c>
      <c r="AG56" s="6" t="str">
        <f>IF(MID(E56,1,4)=MID(E55,1,4),"Modificacion en el trimestre",IF([1]AcumSYS!AP53=" "," ","Baja: " &amp;[1]AcumSYS!AP53))</f>
        <v xml:space="preserve"> </v>
      </c>
    </row>
    <row r="57" spans="1:33" x14ac:dyDescent="0.25">
      <c r="A57" s="3">
        <f>IF(D57= "", "",[1]AcumSYS!$B$2)</f>
        <v>2023</v>
      </c>
      <c r="B57" s="4">
        <f>IF(D57="","",+[1]AcumSYS!$D$2)</f>
        <v>45017</v>
      </c>
      <c r="C57" s="4">
        <f>IF(D57="","",+[1]AcumSYS!$E$2)</f>
        <v>45107</v>
      </c>
      <c r="D57" s="3" t="str">
        <f>IF([1]AcumSYS!$AR54="","",IF([1]AcumSYS!$AR54="s","Empleado","Personal de Confianza"))</f>
        <v>Empleado</v>
      </c>
      <c r="E57" s="5" t="str">
        <f>+[1]AcumSYS!A54</f>
        <v>01711098</v>
      </c>
      <c r="F57" s="3" t="str">
        <f>IF(D57="","",+[1]AcumSYS!$E54)</f>
        <v>AUXILIAR DE LECTURAS</v>
      </c>
      <c r="G57" s="3" t="str">
        <f>IF(D57="","",+[1]AcumSYS!$E54)</f>
        <v>AUXILIAR DE LECTURAS</v>
      </c>
      <c r="H57" s="3" t="str">
        <f>IF(D57="","",+[1]AcumSYS!$AS54)</f>
        <v>LECTURAS</v>
      </c>
      <c r="I57" s="3" t="str">
        <f>IF(D57="","",+[1]AcumSYS!$B54)</f>
        <v>Manuel Antonio</v>
      </c>
      <c r="J57" s="3" t="str">
        <f>IF(D57="","",+[1]AcumSYS!$C54)</f>
        <v>Rendon</v>
      </c>
      <c r="K57" s="3" t="str">
        <f>IF(D57="","",+[1]AcumSYS!$D54)</f>
        <v>Serna</v>
      </c>
      <c r="L57" s="3" t="str">
        <f>IF(D57="","",IF([1]AcumSYS!$AQ54="F","Femenino","Masculino"))</f>
        <v>Masculino</v>
      </c>
      <c r="M57" s="3">
        <v>18345.27</v>
      </c>
      <c r="N57" s="3" t="str">
        <f t="shared" si="0"/>
        <v>Pesos Mexicanos</v>
      </c>
      <c r="O57" s="3">
        <v>13572.39</v>
      </c>
      <c r="P57" s="3" t="str">
        <f t="shared" si="1"/>
        <v>Pesos Mexicanos</v>
      </c>
      <c r="Q57">
        <v>1691472</v>
      </c>
      <c r="R57">
        <v>166141</v>
      </c>
      <c r="S57">
        <v>1691472</v>
      </c>
      <c r="T57" s="3" t="s">
        <v>215</v>
      </c>
      <c r="U57" s="3" t="s">
        <v>215</v>
      </c>
      <c r="V57">
        <v>1751030</v>
      </c>
      <c r="W57" s="3"/>
      <c r="X57" s="3"/>
      <c r="Y57" s="3"/>
      <c r="Z57" s="3" t="s">
        <v>216</v>
      </c>
      <c r="AA57" s="3"/>
      <c r="AB57">
        <v>211184</v>
      </c>
      <c r="AC57" s="3"/>
      <c r="AD57" s="3" t="str">
        <f t="shared" si="2"/>
        <v>Recursos Humanos</v>
      </c>
      <c r="AE57" s="4">
        <v>45139</v>
      </c>
      <c r="AF57" s="4">
        <v>45139</v>
      </c>
      <c r="AG57" s="6" t="str">
        <f>IF(MID(E57,1,4)=MID(E56,1,4),"Modificacion en el trimestre",IF([1]AcumSYS!AP54=" "," ","Baja: " &amp;[1]AcumSYS!AP54))</f>
        <v xml:space="preserve"> </v>
      </c>
    </row>
    <row r="58" spans="1:33" x14ac:dyDescent="0.25">
      <c r="A58" s="3">
        <f>IF(D58= "", "",[1]AcumSYS!$B$2)</f>
        <v>2023</v>
      </c>
      <c r="B58" s="4">
        <f>IF(D58="","",+[1]AcumSYS!$D$2)</f>
        <v>45017</v>
      </c>
      <c r="C58" s="4">
        <f>IF(D58="","",+[1]AcumSYS!$E$2)</f>
        <v>45107</v>
      </c>
      <c r="D58" s="3" t="str">
        <f>IF([1]AcumSYS!$AR55="","",IF([1]AcumSYS!$AR55="s","Empleado","Personal de Confianza"))</f>
        <v>Empleado</v>
      </c>
      <c r="E58" s="5" t="str">
        <f>+[1]AcumSYS!A55</f>
        <v>01751030</v>
      </c>
      <c r="F58" s="3" t="str">
        <f>IF(D58="","",+[1]AcumSYS!$E55)</f>
        <v>AUXILIAR COMERCIAL</v>
      </c>
      <c r="G58" s="3" t="str">
        <f>IF(D58="","",+[1]AcumSYS!$E55)</f>
        <v>AUXILIAR COMERCIAL</v>
      </c>
      <c r="H58" s="3" t="str">
        <f>IF(D58="","",+[1]AcumSYS!$AS55)</f>
        <v>LECTURAS</v>
      </c>
      <c r="I58" s="3" t="str">
        <f>IF(D58="","",+[1]AcumSYS!$B55)</f>
        <v>Jose</v>
      </c>
      <c r="J58" s="3" t="str">
        <f>IF(D58="","",+[1]AcumSYS!$C55)</f>
        <v>Molina</v>
      </c>
      <c r="K58" s="3" t="str">
        <f>IF(D58="","",+[1]AcumSYS!$D55)</f>
        <v>Mazon</v>
      </c>
      <c r="L58" s="3" t="str">
        <f>IF(D58="","",IF([1]AcumSYS!$AQ55="F","Femenino","Masculino"))</f>
        <v>Masculino</v>
      </c>
      <c r="M58" s="3">
        <v>16389.169999999998</v>
      </c>
      <c r="N58" s="3" t="str">
        <f t="shared" si="0"/>
        <v>Pesos Mexicanos</v>
      </c>
      <c r="O58" s="3">
        <v>8680.1899999999987</v>
      </c>
      <c r="P58" s="3" t="str">
        <f t="shared" si="1"/>
        <v>Pesos Mexicanos</v>
      </c>
      <c r="Q58">
        <v>1711098</v>
      </c>
      <c r="R58">
        <v>1671472</v>
      </c>
      <c r="S58">
        <v>1711098</v>
      </c>
      <c r="T58" s="3" t="s">
        <v>215</v>
      </c>
      <c r="U58" s="3" t="s">
        <v>215</v>
      </c>
      <c r="V58">
        <v>176188</v>
      </c>
      <c r="W58" s="3"/>
      <c r="X58" s="3"/>
      <c r="Y58" s="3"/>
      <c r="Z58" s="3" t="s">
        <v>216</v>
      </c>
      <c r="AA58" s="3"/>
      <c r="AB58">
        <v>2141822</v>
      </c>
      <c r="AC58" s="3"/>
      <c r="AD58" s="3" t="str">
        <f t="shared" si="2"/>
        <v>Recursos Humanos</v>
      </c>
      <c r="AE58" s="4">
        <v>45139</v>
      </c>
      <c r="AF58" s="4">
        <v>45139</v>
      </c>
      <c r="AG58" s="6" t="str">
        <f>IF(MID(E58,1,4)=MID(E57,1,4),"Modificacion en el trimestre",IF([1]AcumSYS!AP55=" "," ","Baja: " &amp;[1]AcumSYS!AP55))</f>
        <v xml:space="preserve"> </v>
      </c>
    </row>
    <row r="59" spans="1:33" x14ac:dyDescent="0.25">
      <c r="A59" s="3">
        <f>IF(D59= "", "",[1]AcumSYS!$B$2)</f>
        <v>2023</v>
      </c>
      <c r="B59" s="4">
        <f>IF(D59="","",+[1]AcumSYS!$D$2)</f>
        <v>45017</v>
      </c>
      <c r="C59" s="4">
        <f>IF(D59="","",+[1]AcumSYS!$E$2)</f>
        <v>45107</v>
      </c>
      <c r="D59" s="3" t="str">
        <f>IF([1]AcumSYS!$AR56="","",IF([1]AcumSYS!$AR56="s","Empleado","Personal de Confianza"))</f>
        <v>Empleado</v>
      </c>
      <c r="E59" s="5" t="str">
        <f>+[1]AcumSYS!A56</f>
        <v>0176188</v>
      </c>
      <c r="F59" s="3" t="str">
        <f>IF(D59="","",+[1]AcumSYS!$E56)</f>
        <v>BOMBERO</v>
      </c>
      <c r="G59" s="3" t="str">
        <f>IF(D59="","",+[1]AcumSYS!$E56)</f>
        <v>BOMBERO</v>
      </c>
      <c r="H59" s="3" t="str">
        <f>IF(D59="","",+[1]AcumSYS!$AS56)</f>
        <v>LECTURAS</v>
      </c>
      <c r="I59" s="3" t="str">
        <f>IF(D59="","",+[1]AcumSYS!$B56)</f>
        <v>Rigoberto</v>
      </c>
      <c r="J59" s="3" t="str">
        <f>IF(D59="","",+[1]AcumSYS!$C56)</f>
        <v>Garcia</v>
      </c>
      <c r="K59" s="3" t="str">
        <f>IF(D59="","",+[1]AcumSYS!$D56)</f>
        <v>Villa</v>
      </c>
      <c r="L59" s="3" t="str">
        <f>IF(D59="","",IF([1]AcumSYS!$AQ56="F","Femenino","Masculino"))</f>
        <v>Masculino</v>
      </c>
      <c r="M59" s="3">
        <v>16389.189999999999</v>
      </c>
      <c r="N59" s="3" t="str">
        <f t="shared" si="0"/>
        <v>Pesos Mexicanos</v>
      </c>
      <c r="O59" s="3">
        <v>13227.089999999998</v>
      </c>
      <c r="P59" s="3" t="str">
        <f t="shared" si="1"/>
        <v>Pesos Mexicanos</v>
      </c>
      <c r="Q59">
        <v>1728136</v>
      </c>
      <c r="R59">
        <v>1691472</v>
      </c>
      <c r="S59">
        <v>1728136</v>
      </c>
      <c r="T59" s="3" t="s">
        <v>215</v>
      </c>
      <c r="U59" s="3" t="s">
        <v>215</v>
      </c>
      <c r="V59">
        <v>1801472</v>
      </c>
      <c r="W59" s="3"/>
      <c r="X59" s="3"/>
      <c r="Y59" s="3"/>
      <c r="Z59" s="3" t="s">
        <v>216</v>
      </c>
      <c r="AA59" s="3"/>
      <c r="AB59">
        <v>214183</v>
      </c>
      <c r="AC59" s="3"/>
      <c r="AD59" s="3" t="str">
        <f t="shared" si="2"/>
        <v>Recursos Humanos</v>
      </c>
      <c r="AE59" s="4">
        <v>45139</v>
      </c>
      <c r="AF59" s="4">
        <v>45139</v>
      </c>
      <c r="AG59" s="6" t="str">
        <f>IF(MID(E59,1,4)=MID(E58,1,4),"Modificacion en el trimestre",IF([1]AcumSYS!AP56=" "," ","Baja: " &amp;[1]AcumSYS!AP56))</f>
        <v xml:space="preserve"> </v>
      </c>
    </row>
    <row r="60" spans="1:33" x14ac:dyDescent="0.25">
      <c r="A60" s="3">
        <f>IF(D60= "", "",[1]AcumSYS!$B$2)</f>
        <v>2023</v>
      </c>
      <c r="B60" s="4">
        <f>IF(D60="","",+[1]AcumSYS!$D$2)</f>
        <v>45017</v>
      </c>
      <c r="C60" s="4">
        <f>IF(D60="","",+[1]AcumSYS!$E$2)</f>
        <v>45107</v>
      </c>
      <c r="D60" s="3" t="s">
        <v>90</v>
      </c>
      <c r="E60" s="5" t="str">
        <f>+[1]AcumSYS!A57</f>
        <v>01801472</v>
      </c>
      <c r="F60" s="3" t="str">
        <f>IF(D60="","",+[1]AcumSYS!$E57)</f>
        <v>LECTURISTA VERIFICADOR</v>
      </c>
      <c r="G60" s="3" t="str">
        <f>IF(D60="","",+[1]AcumSYS!$E57)</f>
        <v>LECTURISTA VERIFICADOR</v>
      </c>
      <c r="H60" s="3" t="str">
        <f>IF(D60="","",+[1]AcumSYS!$AS57)</f>
        <v>CONTABILIDAD</v>
      </c>
      <c r="I60" s="3" t="str">
        <f>IF(D60="","",+[1]AcumSYS!$B57)</f>
        <v>Sergio Guadalupe</v>
      </c>
      <c r="J60" s="3" t="str">
        <f>IF(D60="","",+[1]AcumSYS!$C57)</f>
        <v>Valdez</v>
      </c>
      <c r="K60" s="3" t="str">
        <f>IF(D60="","",+[1]AcumSYS!$D57)</f>
        <v>Corrales</v>
      </c>
      <c r="L60" s="3" t="str">
        <f>IF(D60="","",IF([1]AcumSYS!$AQ57="F","Femenino","Masculino"))</f>
        <v>Masculino</v>
      </c>
      <c r="M60" s="3">
        <v>14046.23</v>
      </c>
      <c r="N60" s="3" t="str">
        <f t="shared" si="0"/>
        <v>Pesos Mexicanos</v>
      </c>
      <c r="O60" s="3">
        <v>11043.77</v>
      </c>
      <c r="P60" s="3" t="str">
        <f t="shared" si="1"/>
        <v>Pesos Mexicanos</v>
      </c>
      <c r="Q60">
        <v>1751030</v>
      </c>
      <c r="R60">
        <v>1711098</v>
      </c>
      <c r="S60">
        <v>1751030</v>
      </c>
      <c r="T60" s="3" t="s">
        <v>215</v>
      </c>
      <c r="U60" s="3" t="s">
        <v>215</v>
      </c>
      <c r="V60">
        <v>185111</v>
      </c>
      <c r="W60" s="3"/>
      <c r="X60" s="3"/>
      <c r="Y60" s="3"/>
      <c r="Z60" s="3" t="s">
        <v>216</v>
      </c>
      <c r="AA60" s="3"/>
      <c r="AB60">
        <v>215183</v>
      </c>
      <c r="AC60" s="3"/>
      <c r="AD60" s="3" t="str">
        <f t="shared" si="2"/>
        <v>Recursos Humanos</v>
      </c>
      <c r="AE60" s="4">
        <v>45139</v>
      </c>
      <c r="AF60" s="4">
        <v>45139</v>
      </c>
      <c r="AG60" s="6" t="str">
        <f>IF(MID(E60,1,4)=MID(E59,1,4),"Modificacion en el trimestre",IF([1]AcumSYS!AP57=" "," ","Baja: " &amp;[1]AcumSYS!AP57))</f>
        <v xml:space="preserve"> </v>
      </c>
    </row>
    <row r="61" spans="1:33" x14ac:dyDescent="0.25">
      <c r="A61" s="3">
        <f>IF(D61= "", "",[1]AcumSYS!$B$2)</f>
        <v>2023</v>
      </c>
      <c r="B61" s="4">
        <f>IF(D61="","",+[1]AcumSYS!$D$2)</f>
        <v>45017</v>
      </c>
      <c r="C61" s="4">
        <f>IF(D61="","",+[1]AcumSYS!$E$2)</f>
        <v>45107</v>
      </c>
      <c r="D61" s="3" t="s">
        <v>90</v>
      </c>
      <c r="E61" s="5" t="str">
        <f>+[1]AcumSYS!A58</f>
        <v>0185111</v>
      </c>
      <c r="F61" s="3" t="str">
        <f>IF(D61="","",+[1]AcumSYS!$E58)</f>
        <v>ARCHIVO</v>
      </c>
      <c r="G61" s="3" t="str">
        <f>IF(D61="","",+[1]AcumSYS!$E58)</f>
        <v>ARCHIVO</v>
      </c>
      <c r="H61" s="3" t="str">
        <f>IF(D61="","",+[1]AcumSYS!$AS58)</f>
        <v>COMERCIAL</v>
      </c>
      <c r="I61" s="3" t="str">
        <f>IF(D61="","",+[1]AcumSYS!$B58)</f>
        <v>Guillermo Octavio</v>
      </c>
      <c r="J61" s="3" t="str">
        <f>IF(D61="","",+[1]AcumSYS!$C58)</f>
        <v>Pacheco</v>
      </c>
      <c r="K61" s="3" t="str">
        <f>IF(D61="","",+[1]AcumSYS!$D58)</f>
        <v>Sandoval</v>
      </c>
      <c r="L61" s="3" t="str">
        <f>IF(D61="","",IF([1]AcumSYS!$AQ58="F","Femenino","Masculino"))</f>
        <v>Masculino</v>
      </c>
      <c r="M61" s="3">
        <v>17081.52</v>
      </c>
      <c r="N61" s="3" t="str">
        <f t="shared" si="0"/>
        <v>Pesos Mexicanos</v>
      </c>
      <c r="O61" s="3">
        <v>10836.23</v>
      </c>
      <c r="P61" s="3" t="str">
        <f t="shared" si="1"/>
        <v>Pesos Mexicanos</v>
      </c>
      <c r="Q61">
        <v>176188</v>
      </c>
      <c r="R61">
        <v>1728136</v>
      </c>
      <c r="S61">
        <v>176188</v>
      </c>
      <c r="T61" s="3" t="s">
        <v>215</v>
      </c>
      <c r="U61" s="3" t="s">
        <v>215</v>
      </c>
      <c r="V61">
        <v>186183</v>
      </c>
      <c r="W61" s="3"/>
      <c r="X61" s="3"/>
      <c r="Y61" s="3"/>
      <c r="Z61" s="3" t="s">
        <v>216</v>
      </c>
      <c r="AA61" s="3"/>
      <c r="AB61">
        <v>2191822</v>
      </c>
      <c r="AC61" s="3"/>
      <c r="AD61" s="3" t="str">
        <f t="shared" si="2"/>
        <v>Recursos Humanos</v>
      </c>
      <c r="AE61" s="4">
        <v>45139</v>
      </c>
      <c r="AF61" s="4">
        <v>45139</v>
      </c>
      <c r="AG61" s="6" t="str">
        <f>IF(MID(E61,1,4)=MID(E60,1,4),"Modificacion en el trimestre",IF([1]AcumSYS!AP58=" "," ","Baja: " &amp;[1]AcumSYS!AP58))</f>
        <v xml:space="preserve"> </v>
      </c>
    </row>
    <row r="62" spans="1:33" x14ac:dyDescent="0.25">
      <c r="A62" s="3">
        <f>IF(D62= "", "",[1]AcumSYS!$B$2)</f>
        <v>2023</v>
      </c>
      <c r="B62" s="4">
        <f>IF(D62="","",+[1]AcumSYS!$D$2)</f>
        <v>45017</v>
      </c>
      <c r="C62" s="4">
        <f>IF(D62="","",+[1]AcumSYS!$E$2)</f>
        <v>45107</v>
      </c>
      <c r="D62" s="3" t="str">
        <f>IF([1]AcumSYS!$AR59="","",IF([1]AcumSYS!$AR59="s","Empleado","Personal de Confianza"))</f>
        <v>Empleado</v>
      </c>
      <c r="E62" s="5" t="str">
        <f>+[1]AcumSYS!A59</f>
        <v>0186183</v>
      </c>
      <c r="F62" s="3" t="str">
        <f>IF(D62="","",+[1]AcumSYS!$E59)</f>
        <v>DRENAJERO</v>
      </c>
      <c r="G62" s="3" t="str">
        <f>IF(D62="","",+[1]AcumSYS!$E59)</f>
        <v>DRENAJERO</v>
      </c>
      <c r="H62" s="3" t="str">
        <f>IF(D62="","",+[1]AcumSYS!$AS59)</f>
        <v>OPERACION</v>
      </c>
      <c r="I62" s="3" t="str">
        <f>IF(D62="","",+[1]AcumSYS!$B59)</f>
        <v>Juan Jose</v>
      </c>
      <c r="J62" s="3" t="str">
        <f>IF(D62="","",+[1]AcumSYS!$C59)</f>
        <v>Mange</v>
      </c>
      <c r="K62" s="3" t="str">
        <f>IF(D62="","",+[1]AcumSYS!$D59)</f>
        <v>Lopez</v>
      </c>
      <c r="L62" s="3" t="str">
        <f>IF(D62="","",IF([1]AcumSYS!$AQ59="F","Femenino","Masculino"))</f>
        <v>Masculino</v>
      </c>
      <c r="M62" s="3">
        <v>6741.98</v>
      </c>
      <c r="N62" s="3" t="str">
        <f t="shared" si="0"/>
        <v>Pesos Mexicanos</v>
      </c>
      <c r="O62" s="3">
        <v>2853.5899999999997</v>
      </c>
      <c r="P62" s="3" t="str">
        <f t="shared" si="1"/>
        <v>Pesos Mexicanos</v>
      </c>
      <c r="Q62">
        <v>1801472</v>
      </c>
      <c r="R62">
        <v>1751030</v>
      </c>
      <c r="S62">
        <v>1801472</v>
      </c>
      <c r="T62" s="3" t="s">
        <v>215</v>
      </c>
      <c r="U62" s="3" t="s">
        <v>215</v>
      </c>
      <c r="V62">
        <v>18818</v>
      </c>
      <c r="W62" s="3"/>
      <c r="X62" s="3"/>
      <c r="Y62" s="3"/>
      <c r="Z62" s="3" t="s">
        <v>216</v>
      </c>
      <c r="AA62" s="3"/>
      <c r="AB62">
        <v>220184</v>
      </c>
      <c r="AC62" s="3"/>
      <c r="AD62" s="3" t="str">
        <f t="shared" si="2"/>
        <v>Recursos Humanos</v>
      </c>
      <c r="AE62" s="4">
        <v>45139</v>
      </c>
      <c r="AF62" s="4">
        <v>45139</v>
      </c>
      <c r="AG62" s="6" t="str">
        <f>IF(MID(E62,1,4)=MID(E61,1,4),"Modificacion en el trimestre",IF([1]AcumSYS!AP59=" "," ","Baja: " &amp;[1]AcumSYS!AP59))</f>
        <v xml:space="preserve"> </v>
      </c>
    </row>
    <row r="63" spans="1:33" x14ac:dyDescent="0.25">
      <c r="A63" s="3">
        <f>IF(D63= "", "",[1]AcumSYS!$B$2)</f>
        <v>2023</v>
      </c>
      <c r="B63" s="4">
        <f>IF(D63="","",+[1]AcumSYS!$D$2)</f>
        <v>45017</v>
      </c>
      <c r="C63" s="4">
        <f>IF(D63="","",+[1]AcumSYS!$E$2)</f>
        <v>45107</v>
      </c>
      <c r="D63" s="3" t="str">
        <f>IF([1]AcumSYS!$AR60="","",IF([1]AcumSYS!$AR60="s","Empleado","Personal de Confianza"))</f>
        <v>Empleado</v>
      </c>
      <c r="E63" s="5" t="str">
        <f>+[1]AcumSYS!A60</f>
        <v>0186189</v>
      </c>
      <c r="F63" s="3" t="str">
        <f>IF(D63="","",+[1]AcumSYS!$E60)</f>
        <v>VELADOR</v>
      </c>
      <c r="G63" s="3" t="str">
        <f>IF(D63="","",+[1]AcumSYS!$E60)</f>
        <v>VELADOR</v>
      </c>
      <c r="H63" s="3" t="str">
        <f>IF(D63="","",+[1]AcumSYS!$AS60)</f>
        <v>OPERACION</v>
      </c>
      <c r="I63" s="3" t="str">
        <f>IF(D63="","",+[1]AcumSYS!$B60)</f>
        <v>Juan Jose</v>
      </c>
      <c r="J63" s="3" t="str">
        <f>IF(D63="","",+[1]AcumSYS!$C60)</f>
        <v>Mange</v>
      </c>
      <c r="K63" s="3" t="str">
        <f>IF(D63="","",+[1]AcumSYS!$D60)</f>
        <v>Lopez</v>
      </c>
      <c r="L63" s="3" t="str">
        <f>IF(D63="","",IF([1]AcumSYS!$AQ60="F","Femenino","Masculino"))</f>
        <v>Masculino</v>
      </c>
      <c r="M63" s="3">
        <v>6925.79</v>
      </c>
      <c r="N63" s="3" t="str">
        <f t="shared" si="0"/>
        <v>Pesos Mexicanos</v>
      </c>
      <c r="O63" s="3">
        <v>1151.6400000000003</v>
      </c>
      <c r="P63" s="3" t="str">
        <f t="shared" si="1"/>
        <v>Pesos Mexicanos</v>
      </c>
      <c r="Q63">
        <v>185111</v>
      </c>
      <c r="R63">
        <v>176188</v>
      </c>
      <c r="S63">
        <v>185111</v>
      </c>
      <c r="T63" s="3" t="s">
        <v>215</v>
      </c>
      <c r="U63" s="3" t="s">
        <v>215</v>
      </c>
      <c r="V63">
        <v>1891472</v>
      </c>
      <c r="W63" s="3"/>
      <c r="X63" s="3"/>
      <c r="Y63" s="3"/>
      <c r="Z63" s="3" t="s">
        <v>216</v>
      </c>
      <c r="AA63" s="3"/>
      <c r="AB63">
        <v>221184</v>
      </c>
      <c r="AC63" s="3"/>
      <c r="AD63" s="3" t="str">
        <f t="shared" si="2"/>
        <v>Recursos Humanos</v>
      </c>
      <c r="AE63" s="4">
        <v>45139</v>
      </c>
      <c r="AF63" s="4">
        <v>45139</v>
      </c>
      <c r="AG63" s="6" t="str">
        <f>IF(MID(E63,1,4)=MID(E62,1,4),"Modificacion en el trimestre",IF([1]AcumSYS!AP60=" "," ","Baja: " &amp;[1]AcumSYS!AP60))</f>
        <v>Modificacion en el trimestre</v>
      </c>
    </row>
    <row r="64" spans="1:33" x14ac:dyDescent="0.25">
      <c r="A64" s="3">
        <f>IF(D64= "", "",[1]AcumSYS!$B$2)</f>
        <v>2023</v>
      </c>
      <c r="B64" s="4">
        <f>IF(D64="","",+[1]AcumSYS!$D$2)</f>
        <v>45017</v>
      </c>
      <c r="C64" s="4">
        <f>IF(D64="","",+[1]AcumSYS!$E$2)</f>
        <v>45107</v>
      </c>
      <c r="D64" s="3" t="s">
        <v>90</v>
      </c>
      <c r="E64" s="5" t="str">
        <f>+[1]AcumSYS!A61</f>
        <v>018818</v>
      </c>
      <c r="F64" s="3" t="str">
        <f>IF(D64="","",+[1]AcumSYS!$E61)</f>
        <v>COORDINADOR DE OPERACION</v>
      </c>
      <c r="G64" s="3" t="str">
        <f>IF(D64="","",+[1]AcumSYS!$E61)</f>
        <v>COORDINADOR DE OPERACION</v>
      </c>
      <c r="H64" s="3" t="str">
        <f>IF(D64="","",+[1]AcumSYS!$AS61)</f>
        <v>CONTRALORIA</v>
      </c>
      <c r="I64" s="3" t="str">
        <f>IF(D64="","",+[1]AcumSYS!$B61)</f>
        <v>Gustavo</v>
      </c>
      <c r="J64" s="3" t="str">
        <f>IF(D64="","",+[1]AcumSYS!$C61)</f>
        <v>Hernandez</v>
      </c>
      <c r="K64" s="3" t="str">
        <f>IF(D64="","",+[1]AcumSYS!$D61)</f>
        <v>Palacios</v>
      </c>
      <c r="L64" s="3" t="str">
        <f>IF(D64="","",IF([1]AcumSYS!$AQ61="F","Femenino","Masculino"))</f>
        <v>Masculino</v>
      </c>
      <c r="M64" s="3">
        <v>36086.82</v>
      </c>
      <c r="N64" s="3" t="str">
        <f t="shared" si="0"/>
        <v>Pesos Mexicanos</v>
      </c>
      <c r="O64" s="3">
        <v>33344.229999999996</v>
      </c>
      <c r="P64" s="3" t="str">
        <f t="shared" si="1"/>
        <v>Pesos Mexicanos</v>
      </c>
      <c r="Q64">
        <v>186183</v>
      </c>
      <c r="R64">
        <v>1801472</v>
      </c>
      <c r="S64">
        <v>186183</v>
      </c>
      <c r="T64" s="3" t="s">
        <v>215</v>
      </c>
      <c r="U64" s="3" t="s">
        <v>215</v>
      </c>
      <c r="V64">
        <v>193189</v>
      </c>
      <c r="W64" s="3"/>
      <c r="X64" s="3"/>
      <c r="Y64" s="3"/>
      <c r="Z64" s="3" t="s">
        <v>216</v>
      </c>
      <c r="AA64" s="3"/>
      <c r="AB64">
        <v>222184</v>
      </c>
      <c r="AC64" s="3"/>
      <c r="AD64" s="3" t="str">
        <f t="shared" si="2"/>
        <v>Recursos Humanos</v>
      </c>
      <c r="AE64" s="4">
        <v>45139</v>
      </c>
      <c r="AF64" s="4">
        <v>45139</v>
      </c>
      <c r="AG64" s="6" t="str">
        <f>IF(MID(E64,1,4)=MID(E63,1,4),"Modificacion en el trimestre",IF([1]AcumSYS!AP61=" "," ","Baja: " &amp;[1]AcumSYS!AP61))</f>
        <v xml:space="preserve"> </v>
      </c>
    </row>
    <row r="65" spans="1:33" x14ac:dyDescent="0.25">
      <c r="A65" s="3">
        <f>IF(D65= "", "",[1]AcumSYS!$B$2)</f>
        <v>2023</v>
      </c>
      <c r="B65" s="4">
        <f>IF(D65="","",+[1]AcumSYS!$D$2)</f>
        <v>45017</v>
      </c>
      <c r="C65" s="4">
        <f>IF(D65="","",+[1]AcumSYS!$E$2)</f>
        <v>45107</v>
      </c>
      <c r="D65" s="3" t="str">
        <f>IF([1]AcumSYS!$AR62="","",IF([1]AcumSYS!$AR62="s","Empleado","Personal de Confianza"))</f>
        <v>Empleado</v>
      </c>
      <c r="E65" s="5" t="str">
        <f>+[1]AcumSYS!A62</f>
        <v>01891472</v>
      </c>
      <c r="F65" s="3" t="str">
        <f>IF(D65="","",+[1]AcumSYS!$E62)</f>
        <v>LECTURISTA VERIFICADOR</v>
      </c>
      <c r="G65" s="3" t="str">
        <f>IF(D65="","",+[1]AcumSYS!$E62)</f>
        <v>LECTURISTA VERIFICADOR</v>
      </c>
      <c r="H65" s="3" t="str">
        <f>IF(D65="","",+[1]AcumSYS!$AS62)</f>
        <v>OPERACION</v>
      </c>
      <c r="I65" s="3" t="str">
        <f>IF(D65="","",+[1]AcumSYS!$B62)</f>
        <v>Francisco Guadalupe</v>
      </c>
      <c r="J65" s="3" t="str">
        <f>IF(D65="","",+[1]AcumSYS!$C62)</f>
        <v>Parra</v>
      </c>
      <c r="K65" s="3" t="str">
        <f>IF(D65="","",+[1]AcumSYS!$D62)</f>
        <v>Vizcarra</v>
      </c>
      <c r="L65" s="3" t="str">
        <f>IF(D65="","",IF([1]AcumSYS!$AQ62="F","Femenino","Masculino"))</f>
        <v>Masculino</v>
      </c>
      <c r="M65" s="3">
        <v>13547.41</v>
      </c>
      <c r="N65" s="3" t="str">
        <f t="shared" si="0"/>
        <v>Pesos Mexicanos</v>
      </c>
      <c r="O65" s="3">
        <v>8144.98</v>
      </c>
      <c r="P65" s="3" t="str">
        <f t="shared" si="1"/>
        <v>Pesos Mexicanos</v>
      </c>
      <c r="Q65">
        <v>18818</v>
      </c>
      <c r="R65">
        <v>185111</v>
      </c>
      <c r="S65">
        <v>18818</v>
      </c>
      <c r="T65" s="3" t="s">
        <v>215</v>
      </c>
      <c r="U65" s="3" t="s">
        <v>215</v>
      </c>
      <c r="V65">
        <v>1941814</v>
      </c>
      <c r="W65" s="3"/>
      <c r="X65" s="3"/>
      <c r="Y65" s="3"/>
      <c r="Z65" s="3" t="s">
        <v>216</v>
      </c>
      <c r="AA65" s="3"/>
      <c r="AB65">
        <v>224184</v>
      </c>
      <c r="AC65" s="3"/>
      <c r="AD65" s="3" t="str">
        <f t="shared" si="2"/>
        <v>Recursos Humanos</v>
      </c>
      <c r="AE65" s="4">
        <v>45139</v>
      </c>
      <c r="AF65" s="4">
        <v>45139</v>
      </c>
      <c r="AG65" s="6" t="str">
        <f>IF(MID(E65,1,4)=MID(E64,1,4),"Modificacion en el trimestre",IF([1]AcumSYS!AP62=" "," ","Baja: " &amp;[1]AcumSYS!AP62))</f>
        <v xml:space="preserve"> </v>
      </c>
    </row>
    <row r="66" spans="1:33" x14ac:dyDescent="0.25">
      <c r="A66" s="3">
        <f>IF(D66= "", "",[1]AcumSYS!$B$2)</f>
        <v>2023</v>
      </c>
      <c r="B66" s="4">
        <f>IF(D66="","",+[1]AcumSYS!$D$2)</f>
        <v>45017</v>
      </c>
      <c r="C66" s="4">
        <f>IF(D66="","",+[1]AcumSYS!$E$2)</f>
        <v>45107</v>
      </c>
      <c r="D66" s="3" t="s">
        <v>90</v>
      </c>
      <c r="E66" s="5" t="str">
        <f>+[1]AcumSYS!A63</f>
        <v>01911822</v>
      </c>
      <c r="F66" s="3" t="str">
        <f>IF(D66="","",+[1]AcumSYS!$E63)</f>
        <v>OPERADOR DE RETROEXCAVADORA</v>
      </c>
      <c r="G66" s="3" t="str">
        <f>IF(D66="","",+[1]AcumSYS!$E63)</f>
        <v>OPERADOR DE RETROEXCAVADORA</v>
      </c>
      <c r="H66" s="3" t="str">
        <f>IF(D66="","",+[1]AcumSYS!$AS63)</f>
        <v>OPERACION</v>
      </c>
      <c r="I66" s="3" t="str">
        <f>IF(D66="","",+[1]AcumSYS!$B63)</f>
        <v>Homero</v>
      </c>
      <c r="J66" s="3" t="str">
        <f>IF(D66="","",+[1]AcumSYS!$C63)</f>
        <v>Pino</v>
      </c>
      <c r="K66" s="3" t="str">
        <f>IF(D66="","",+[1]AcumSYS!$D63)</f>
        <v>Estrella</v>
      </c>
      <c r="L66" s="3" t="str">
        <f>IF(D66="","",IF([1]AcumSYS!$AQ63="F","Femenino","Masculino"))</f>
        <v>Masculino</v>
      </c>
      <c r="M66" s="3">
        <v>19023.330000000002</v>
      </c>
      <c r="N66" s="3" t="str">
        <f t="shared" si="0"/>
        <v>Pesos Mexicanos</v>
      </c>
      <c r="O66" s="3">
        <v>3015.8000000000011</v>
      </c>
      <c r="P66" s="3" t="str">
        <f t="shared" si="1"/>
        <v>Pesos Mexicanos</v>
      </c>
      <c r="Q66">
        <v>1891472</v>
      </c>
      <c r="R66">
        <v>186183</v>
      </c>
      <c r="S66">
        <v>1891472</v>
      </c>
      <c r="T66" s="3" t="s">
        <v>215</v>
      </c>
      <c r="U66" s="3" t="s">
        <v>215</v>
      </c>
      <c r="V66">
        <v>195182</v>
      </c>
      <c r="W66" s="3"/>
      <c r="X66" s="3"/>
      <c r="Y66" s="3"/>
      <c r="Z66" s="3" t="s">
        <v>216</v>
      </c>
      <c r="AA66" s="3"/>
      <c r="AB66">
        <v>225122</v>
      </c>
      <c r="AC66" s="3"/>
      <c r="AD66" s="3" t="str">
        <f t="shared" si="2"/>
        <v>Recursos Humanos</v>
      </c>
      <c r="AE66" s="4">
        <v>45139</v>
      </c>
      <c r="AF66" s="4">
        <v>45139</v>
      </c>
      <c r="AG66" s="6" t="str">
        <f>IF(MID(E66,1,4)=MID(E65,1,4),"Modificacion en el trimestre",IF([1]AcumSYS!AP63=" "," ","Baja: " &amp;[1]AcumSYS!AP63))</f>
        <v xml:space="preserve"> </v>
      </c>
    </row>
    <row r="67" spans="1:33" x14ac:dyDescent="0.25">
      <c r="A67" s="3">
        <f>IF(D67= "", "",[1]AcumSYS!$B$2)</f>
        <v>2023</v>
      </c>
      <c r="B67" s="4">
        <f>IF(D67="","",+[1]AcumSYS!$D$2)</f>
        <v>45017</v>
      </c>
      <c r="C67" s="4">
        <f>IF(D67="","",+[1]AcumSYS!$E$2)</f>
        <v>45107</v>
      </c>
      <c r="D67" s="3" t="str">
        <f>IF([1]AcumSYS!$AR64="","",IF([1]AcumSYS!$AR64="s","Empleado","Personal de Confianza"))</f>
        <v>Empleado</v>
      </c>
      <c r="E67" s="5" t="str">
        <f>+[1]AcumSYS!A64</f>
        <v>01931472</v>
      </c>
      <c r="F67" s="3" t="str">
        <f>IF(D67="","",+[1]AcumSYS!$E64)</f>
        <v>LECTURISTA VERIFICADOR</v>
      </c>
      <c r="G67" s="3" t="str">
        <f>IF(D67="","",+[1]AcumSYS!$E64)</f>
        <v>LECTURISTA VERIFICADOR</v>
      </c>
      <c r="H67" s="3" t="str">
        <f>IF(D67="","",+[1]AcumSYS!$AS64)</f>
        <v>OPERACION</v>
      </c>
      <c r="I67" s="3" t="str">
        <f>IF(D67="","",+[1]AcumSYS!$B64)</f>
        <v>Gustavo</v>
      </c>
      <c r="J67" s="3" t="str">
        <f>IF(D67="","",+[1]AcumSYS!$C64)</f>
        <v>Castañeda</v>
      </c>
      <c r="K67" s="3" t="str">
        <f>IF(D67="","",+[1]AcumSYS!$D64)</f>
        <v>Enriquez</v>
      </c>
      <c r="L67" s="3" t="str">
        <f>IF(D67="","",IF([1]AcumSYS!$AQ64="F","Femenino","Masculino"))</f>
        <v>Masculino</v>
      </c>
      <c r="M67" s="3">
        <v>9309.93</v>
      </c>
      <c r="N67" s="3" t="str">
        <f t="shared" si="0"/>
        <v>Pesos Mexicanos</v>
      </c>
      <c r="O67" s="3">
        <v>6876.3700000000008</v>
      </c>
      <c r="P67" s="3" t="str">
        <f t="shared" si="1"/>
        <v>Pesos Mexicanos</v>
      </c>
      <c r="Q67">
        <v>1911822</v>
      </c>
      <c r="R67">
        <v>18818</v>
      </c>
      <c r="S67">
        <v>1911822</v>
      </c>
      <c r="T67" s="3" t="s">
        <v>215</v>
      </c>
      <c r="U67" s="3" t="s">
        <v>215</v>
      </c>
      <c r="V67">
        <v>196132</v>
      </c>
      <c r="W67" s="3"/>
      <c r="X67" s="3"/>
      <c r="Y67" s="3"/>
      <c r="Z67" s="3" t="s">
        <v>216</v>
      </c>
      <c r="AA67" s="3"/>
      <c r="AB67">
        <v>232145</v>
      </c>
      <c r="AC67" s="3"/>
      <c r="AD67" s="3" t="str">
        <f t="shared" si="2"/>
        <v>Recursos Humanos</v>
      </c>
      <c r="AE67" s="4">
        <v>45139</v>
      </c>
      <c r="AF67" s="4">
        <v>45139</v>
      </c>
      <c r="AG67" s="6" t="str">
        <f>IF(MID(E67,1,4)=MID(E66,1,4),"Modificacion en el trimestre",IF([1]AcumSYS!AP64=" "," ","Baja: " &amp;[1]AcumSYS!AP64))</f>
        <v xml:space="preserve"> </v>
      </c>
    </row>
    <row r="68" spans="1:33" x14ac:dyDescent="0.25">
      <c r="A68" s="3">
        <f>IF(D68= "", "",[1]AcumSYS!$B$2)</f>
        <v>2023</v>
      </c>
      <c r="B68" s="4">
        <f>IF(D68="","",+[1]AcumSYS!$D$2)</f>
        <v>45017</v>
      </c>
      <c r="C68" s="4">
        <f>IF(D68="","",+[1]AcumSYS!$E$2)</f>
        <v>45107</v>
      </c>
      <c r="D68" s="3" t="str">
        <f>IF([1]AcumSYS!$AR65="","",IF([1]AcumSYS!$AR65="s","Empleado","Personal de Confianza"))</f>
        <v>Empleado</v>
      </c>
      <c r="E68" s="5" t="str">
        <f>+[1]AcumSYS!A65</f>
        <v>0193189</v>
      </c>
      <c r="F68" s="3" t="str">
        <f>IF(D68="","",+[1]AcumSYS!$E65)</f>
        <v>VELADOR</v>
      </c>
      <c r="G68" s="3" t="str">
        <f>IF(D68="","",+[1]AcumSYS!$E65)</f>
        <v>VELADOR</v>
      </c>
      <c r="H68" s="3" t="str">
        <f>IF(D68="","",+[1]AcumSYS!$AS65)</f>
        <v>OPERACION</v>
      </c>
      <c r="I68" s="3" t="str">
        <f>IF(D68="","",+[1]AcumSYS!$B65)</f>
        <v>Gustavo</v>
      </c>
      <c r="J68" s="3" t="str">
        <f>IF(D68="","",+[1]AcumSYS!$C65)</f>
        <v>Castañeda</v>
      </c>
      <c r="K68" s="3" t="str">
        <f>IF(D68="","",+[1]AcumSYS!$D65)</f>
        <v>Enriquez</v>
      </c>
      <c r="L68" s="3" t="str">
        <f>IF(D68="","",IF([1]AcumSYS!$AQ65="F","Femenino","Masculino"))</f>
        <v>Masculino</v>
      </c>
      <c r="M68" s="3">
        <v>4799.62</v>
      </c>
      <c r="N68" s="3" t="str">
        <f t="shared" si="0"/>
        <v>Pesos Mexicanos</v>
      </c>
      <c r="O68" s="3">
        <v>1113.5</v>
      </c>
      <c r="P68" s="3" t="str">
        <f t="shared" si="1"/>
        <v>Pesos Mexicanos</v>
      </c>
      <c r="Q68">
        <v>193189</v>
      </c>
      <c r="R68">
        <v>1891472</v>
      </c>
      <c r="S68">
        <v>193189</v>
      </c>
      <c r="T68" s="3" t="s">
        <v>215</v>
      </c>
      <c r="U68" s="3" t="s">
        <v>215</v>
      </c>
      <c r="V68">
        <v>1998150</v>
      </c>
      <c r="W68" s="3"/>
      <c r="X68" s="3"/>
      <c r="Y68" s="3"/>
      <c r="Z68" s="3" t="s">
        <v>216</v>
      </c>
      <c r="AA68" s="3"/>
      <c r="AB68">
        <v>233184</v>
      </c>
      <c r="AC68" s="3"/>
      <c r="AD68" s="3" t="str">
        <f t="shared" si="2"/>
        <v>Recursos Humanos</v>
      </c>
      <c r="AE68" s="4">
        <v>45139</v>
      </c>
      <c r="AF68" s="4">
        <v>45139</v>
      </c>
      <c r="AG68" s="6" t="str">
        <f>IF(MID(E68,1,4)=MID(E67,1,4),"Modificacion en el trimestre",IF([1]AcumSYS!AP65=" "," ","Baja: " &amp;[1]AcumSYS!AP65))</f>
        <v>Modificacion en el trimestre</v>
      </c>
    </row>
    <row r="69" spans="1:33" x14ac:dyDescent="0.25">
      <c r="A69" s="3">
        <f>IF(D69= "", "",[1]AcumSYS!$B$2)</f>
        <v>2023</v>
      </c>
      <c r="B69" s="4">
        <f>IF(D69="","",+[1]AcumSYS!$D$2)</f>
        <v>45017</v>
      </c>
      <c r="C69" s="4">
        <f>IF(D69="","",+[1]AcumSYS!$E$2)</f>
        <v>45107</v>
      </c>
      <c r="D69" s="3" t="str">
        <f>IF([1]AcumSYS!$AR66="","",IF([1]AcumSYS!$AR66="s","Empleado","Personal de Confianza"))</f>
        <v>Empleado</v>
      </c>
      <c r="E69" s="5" t="str">
        <f>+[1]AcumSYS!A66</f>
        <v>01941814</v>
      </c>
      <c r="F69" s="3" t="str">
        <f>IF(D69="","",+[1]AcumSYS!$E66)</f>
        <v>AUXILIAR OFICINA OPERATIVA</v>
      </c>
      <c r="G69" s="3" t="str">
        <f>IF(D69="","",+[1]AcumSYS!$E66)</f>
        <v>AUXILIAR OFICINA OPERATIVA</v>
      </c>
      <c r="H69" s="3" t="str">
        <f>IF(D69="","",+[1]AcumSYS!$AS66)</f>
        <v>OPERACION</v>
      </c>
      <c r="I69" s="3" t="str">
        <f>IF(D69="","",+[1]AcumSYS!$B66)</f>
        <v>Hilda Patricia</v>
      </c>
      <c r="J69" s="3" t="str">
        <f>IF(D69="","",+[1]AcumSYS!$C66)</f>
        <v>Aguiar</v>
      </c>
      <c r="K69" s="3" t="str">
        <f>IF(D69="","",+[1]AcumSYS!$D66)</f>
        <v>Sandoval</v>
      </c>
      <c r="L69" s="3" t="str">
        <f>IF(D69="","",IF([1]AcumSYS!$AQ66="F","Femenino","Masculino"))</f>
        <v>Masculino</v>
      </c>
      <c r="M69" s="3">
        <v>13205.16</v>
      </c>
      <c r="N69" s="3" t="str">
        <f t="shared" si="0"/>
        <v>Pesos Mexicanos</v>
      </c>
      <c r="O69" s="3">
        <v>6977.01</v>
      </c>
      <c r="P69" s="3" t="str">
        <f t="shared" si="1"/>
        <v>Pesos Mexicanos</v>
      </c>
      <c r="Q69">
        <v>1941814</v>
      </c>
      <c r="R69">
        <v>1911822</v>
      </c>
      <c r="S69">
        <v>1941814</v>
      </c>
      <c r="T69" s="3" t="s">
        <v>215</v>
      </c>
      <c r="U69" s="3" t="s">
        <v>215</v>
      </c>
      <c r="V69">
        <v>2018148</v>
      </c>
      <c r="W69" s="3"/>
      <c r="X69" s="3"/>
      <c r="Y69" s="3"/>
      <c r="Z69" s="3" t="s">
        <v>216</v>
      </c>
      <c r="AA69" s="3"/>
      <c r="AB69">
        <v>234184</v>
      </c>
      <c r="AC69" s="3"/>
      <c r="AD69" s="3" t="str">
        <f t="shared" si="2"/>
        <v>Recursos Humanos</v>
      </c>
      <c r="AE69" s="4">
        <v>45139</v>
      </c>
      <c r="AF69" s="4">
        <v>45139</v>
      </c>
      <c r="AG69" s="6" t="str">
        <f>IF(MID(E69,1,4)=MID(E68,1,4),"Modificacion en el trimestre",IF([1]AcumSYS!AP66=" "," ","Baja: " &amp;[1]AcumSYS!AP66))</f>
        <v xml:space="preserve"> </v>
      </c>
    </row>
    <row r="70" spans="1:33" x14ac:dyDescent="0.25">
      <c r="A70" s="3">
        <f>IF(D70= "", "",[1]AcumSYS!$B$2)</f>
        <v>2023</v>
      </c>
      <c r="B70" s="4">
        <f>IF(D70="","",+[1]AcumSYS!$D$2)</f>
        <v>45017</v>
      </c>
      <c r="C70" s="4">
        <f>IF(D70="","",+[1]AcumSYS!$E$2)</f>
        <v>45107</v>
      </c>
      <c r="D70" s="3" t="str">
        <f>IF([1]AcumSYS!$AR67="","",IF([1]AcumSYS!$AR67="s","Empleado","Personal de Confianza"))</f>
        <v>Empleado</v>
      </c>
      <c r="E70" s="5" t="str">
        <f>+[1]AcumSYS!A67</f>
        <v>0195182</v>
      </c>
      <c r="F70" s="3" t="str">
        <f>IF(D70="","",+[1]AcumSYS!$E67)</f>
        <v>ENCARGADO DE INSTALACION</v>
      </c>
      <c r="G70" s="3" t="str">
        <f>IF(D70="","",+[1]AcumSYS!$E67)</f>
        <v>ENCARGADO DE INSTALACION</v>
      </c>
      <c r="H70" s="3" t="str">
        <f>IF(D70="","",+[1]AcumSYS!$AS67)</f>
        <v>RECURSOS HUMANOS</v>
      </c>
      <c r="I70" s="3" t="str">
        <f>IF(D70="","",+[1]AcumSYS!$B67)</f>
        <v>Marco Antonio</v>
      </c>
      <c r="J70" s="3" t="str">
        <f>IF(D70="","",+[1]AcumSYS!$C67)</f>
        <v>Cusivichan</v>
      </c>
      <c r="K70" s="3" t="str">
        <f>IF(D70="","",+[1]AcumSYS!$D67)</f>
        <v>Nogales</v>
      </c>
      <c r="L70" s="3" t="str">
        <f>IF(D70="","",IF([1]AcumSYS!$AQ67="F","Femenino","Masculino"))</f>
        <v>Femenino</v>
      </c>
      <c r="M70" s="3">
        <v>12990.34</v>
      </c>
      <c r="N70" s="3" t="str">
        <f t="shared" si="0"/>
        <v>Pesos Mexicanos</v>
      </c>
      <c r="O70" s="3">
        <v>8300.14</v>
      </c>
      <c r="P70" s="3" t="str">
        <f t="shared" si="1"/>
        <v>Pesos Mexicanos</v>
      </c>
      <c r="Q70">
        <v>195182</v>
      </c>
      <c r="R70">
        <v>193189</v>
      </c>
      <c r="S70">
        <v>195182</v>
      </c>
      <c r="T70" s="3" t="s">
        <v>215</v>
      </c>
      <c r="U70" s="3" t="s">
        <v>215</v>
      </c>
      <c r="V70">
        <v>203811</v>
      </c>
      <c r="W70" s="3"/>
      <c r="X70" s="3"/>
      <c r="Y70" s="3"/>
      <c r="Z70" s="3" t="s">
        <v>216</v>
      </c>
      <c r="AA70" s="3"/>
      <c r="AB70">
        <v>2348111</v>
      </c>
      <c r="AC70" s="3"/>
      <c r="AD70" s="3" t="str">
        <f t="shared" si="2"/>
        <v>Recursos Humanos</v>
      </c>
      <c r="AE70" s="4">
        <v>45139</v>
      </c>
      <c r="AF70" s="4">
        <v>45139</v>
      </c>
      <c r="AG70" s="6" t="str">
        <f>IF(MID(E70,1,4)=MID(E69,1,4),"Modificacion en el trimestre",IF([1]AcumSYS!AP67=" "," ","Baja: " &amp;[1]AcumSYS!AP67))</f>
        <v xml:space="preserve"> </v>
      </c>
    </row>
    <row r="71" spans="1:33" x14ac:dyDescent="0.25">
      <c r="A71" s="3">
        <f>IF(D71= "", "",[1]AcumSYS!$B$2)</f>
        <v>2023</v>
      </c>
      <c r="B71" s="4">
        <f>IF(D71="","",+[1]AcumSYS!$D$2)</f>
        <v>45017</v>
      </c>
      <c r="C71" s="4">
        <f>IF(D71="","",+[1]AcumSYS!$E$2)</f>
        <v>45107</v>
      </c>
      <c r="D71" s="3" t="str">
        <f>IF([1]AcumSYS!$AR68="","",IF([1]AcumSYS!$AR68="s","Empleado","Personal de Confianza"))</f>
        <v>Empleado</v>
      </c>
      <c r="E71" s="5" t="str">
        <f>+[1]AcumSYS!A68</f>
        <v>0196132</v>
      </c>
      <c r="F71" s="3" t="str">
        <f>IF(D71="","",+[1]AcumSYS!$E68)</f>
        <v>ENCARGADO DE LIMPIEZA</v>
      </c>
      <c r="G71" s="3" t="str">
        <f>IF(D71="","",+[1]AcumSYS!$E68)</f>
        <v>ENCARGADO DE LIMPIEZA</v>
      </c>
      <c r="H71" s="3" t="str">
        <f>IF(D71="","",+[1]AcumSYS!$AS68)</f>
        <v>OPERACION</v>
      </c>
      <c r="I71" s="3" t="str">
        <f>IF(D71="","",+[1]AcumSYS!$B68)</f>
        <v>Gildardo</v>
      </c>
      <c r="J71" s="3" t="str">
        <f>IF(D71="","",+[1]AcumSYS!$C68)</f>
        <v>Osuna</v>
      </c>
      <c r="K71" s="3" t="str">
        <f>IF(D71="","",+[1]AcumSYS!$D68)</f>
        <v>Celaya</v>
      </c>
      <c r="L71" s="3" t="str">
        <f>IF(D71="","",IF([1]AcumSYS!$AQ68="F","Femenino","Masculino"))</f>
        <v>Masculino</v>
      </c>
      <c r="M71" s="3">
        <v>10433.83</v>
      </c>
      <c r="N71" s="3" t="str">
        <f t="shared" si="0"/>
        <v>Pesos Mexicanos</v>
      </c>
      <c r="O71" s="3">
        <v>8660.35</v>
      </c>
      <c r="P71" s="3" t="str">
        <f t="shared" si="1"/>
        <v>Pesos Mexicanos</v>
      </c>
      <c r="Q71">
        <v>196132</v>
      </c>
      <c r="R71">
        <v>1941814</v>
      </c>
      <c r="S71">
        <v>196132</v>
      </c>
      <c r="T71" s="3" t="s">
        <v>215</v>
      </c>
      <c r="U71" s="3" t="s">
        <v>215</v>
      </c>
      <c r="V71">
        <v>2041822</v>
      </c>
      <c r="W71" s="3"/>
      <c r="X71" s="3"/>
      <c r="Y71" s="3"/>
      <c r="Z71" s="3" t="s">
        <v>216</v>
      </c>
      <c r="AA71" s="3"/>
      <c r="AB71">
        <v>239184</v>
      </c>
      <c r="AC71" s="3"/>
      <c r="AD71" s="3" t="str">
        <f t="shared" si="2"/>
        <v>Recursos Humanos</v>
      </c>
      <c r="AE71" s="4">
        <v>45139</v>
      </c>
      <c r="AF71" s="4">
        <v>45139</v>
      </c>
      <c r="AG71" s="6" t="str">
        <f>IF(MID(E71,1,4)=MID(E70,1,4),"Modificacion en el trimestre",IF([1]AcumSYS!AP68=" "," ","Baja: " &amp;[1]AcumSYS!AP68))</f>
        <v xml:space="preserve"> </v>
      </c>
    </row>
    <row r="72" spans="1:33" x14ac:dyDescent="0.25">
      <c r="A72" s="3">
        <f>IF(D72= "", "",[1]AcumSYS!$B$2)</f>
        <v>2023</v>
      </c>
      <c r="B72" s="4">
        <f>IF(D72="","",+[1]AcumSYS!$D$2)</f>
        <v>45017</v>
      </c>
      <c r="C72" s="4">
        <f>IF(D72="","",+[1]AcumSYS!$E$2)</f>
        <v>45107</v>
      </c>
      <c r="D72" s="3" t="str">
        <f>IF([1]AcumSYS!$AR69="","",IF([1]AcumSYS!$AR69="s","Empleado","Personal de Confianza"))</f>
        <v>Empleado</v>
      </c>
      <c r="E72" s="5" t="str">
        <f>+[1]AcumSYS!A69</f>
        <v>01998150</v>
      </c>
      <c r="F72" s="3" t="str">
        <f>IF(D72="","",+[1]AcumSYS!$E69)</f>
        <v>ENCARGADO ADMINISTRATIVO ZONA NORTE</v>
      </c>
      <c r="G72" s="3" t="str">
        <f>IF(D72="","",+[1]AcumSYS!$E69)</f>
        <v>ENCARGADO ADMINISTRATIVO ZONA NORTE</v>
      </c>
      <c r="H72" s="3" t="str">
        <f>IF(D72="","",+[1]AcumSYS!$AS69)</f>
        <v>RECURSOS HUMANOS</v>
      </c>
      <c r="I72" s="3" t="str">
        <f>IF(D72="","",+[1]AcumSYS!$B69)</f>
        <v>Damian Lee</v>
      </c>
      <c r="J72" s="3" t="str">
        <f>IF(D72="","",+[1]AcumSYS!$C69)</f>
        <v>Donn</v>
      </c>
      <c r="K72" s="3" t="str">
        <f>IF(D72="","",+[1]AcumSYS!$D69)</f>
        <v>Nuñez</v>
      </c>
      <c r="L72" s="3" t="str">
        <f>IF(D72="","",IF([1]AcumSYS!$AQ69="F","Femenino","Masculino"))</f>
        <v>Masculino</v>
      </c>
      <c r="M72" s="3">
        <v>23839.16</v>
      </c>
      <c r="N72" s="3" t="str">
        <f t="shared" si="0"/>
        <v>Pesos Mexicanos</v>
      </c>
      <c r="O72" s="3">
        <v>19253.47</v>
      </c>
      <c r="P72" s="3" t="str">
        <f t="shared" si="1"/>
        <v>Pesos Mexicanos</v>
      </c>
      <c r="Q72">
        <v>199146</v>
      </c>
      <c r="R72">
        <v>195182</v>
      </c>
      <c r="S72">
        <v>199146</v>
      </c>
      <c r="T72" s="3" t="s">
        <v>215</v>
      </c>
      <c r="U72" s="3" t="s">
        <v>215</v>
      </c>
      <c r="V72">
        <v>205189</v>
      </c>
      <c r="W72" s="3"/>
      <c r="X72" s="3"/>
      <c r="Y72" s="3"/>
      <c r="Z72" s="3" t="s">
        <v>216</v>
      </c>
      <c r="AA72" s="3"/>
      <c r="AB72">
        <v>2411812</v>
      </c>
      <c r="AC72" s="3"/>
      <c r="AD72" s="3" t="str">
        <f t="shared" si="2"/>
        <v>Recursos Humanos</v>
      </c>
      <c r="AE72" s="4">
        <v>45139</v>
      </c>
      <c r="AF72" s="4">
        <v>45139</v>
      </c>
      <c r="AG72" s="6" t="str">
        <f>IF(MID(E72,1,4)=MID(E71,1,4),"Modificacion en el trimestre",IF([1]AcumSYS!AP69=" "," ","Baja: " &amp;[1]AcumSYS!AP69))</f>
        <v xml:space="preserve"> </v>
      </c>
    </row>
    <row r="73" spans="1:33" x14ac:dyDescent="0.25">
      <c r="A73" s="3">
        <f>IF(D73= "", "",[1]AcumSYS!$B$2)</f>
        <v>2023</v>
      </c>
      <c r="B73" s="4">
        <f>IF(D73="","",+[1]AcumSYS!$D$2)</f>
        <v>45017</v>
      </c>
      <c r="C73" s="4">
        <f>IF(D73="","",+[1]AcumSYS!$E$2)</f>
        <v>45107</v>
      </c>
      <c r="D73" s="3" t="s">
        <v>90</v>
      </c>
      <c r="E73" s="5" t="str">
        <f>+[1]AcumSYS!A70</f>
        <v>02018148</v>
      </c>
      <c r="F73" s="3" t="str">
        <f>IF(D73="","",+[1]AcumSYS!$E70)</f>
        <v>SUPERVISOR DE OBRAS</v>
      </c>
      <c r="G73" s="3" t="str">
        <f>IF(D73="","",+[1]AcumSYS!$E70)</f>
        <v>SUPERVISOR DE OBRAS</v>
      </c>
      <c r="H73" s="3" t="str">
        <f>IF(D73="","",+[1]AcumSYS!$AS70)</f>
        <v>COMERCIAL</v>
      </c>
      <c r="I73" s="3" t="str">
        <f>IF(D73="","",+[1]AcumSYS!$B70)</f>
        <v>Edgardo</v>
      </c>
      <c r="J73" s="3" t="str">
        <f>IF(D73="","",+[1]AcumSYS!$C70)</f>
        <v>Bernal</v>
      </c>
      <c r="K73" s="3" t="str">
        <f>IF(D73="","",+[1]AcumSYS!$D70)</f>
        <v>Preciado</v>
      </c>
      <c r="L73" s="3" t="str">
        <f>IF(D73="","",IF([1]AcumSYS!$AQ70="F","Femenino","Masculino"))</f>
        <v>Masculino</v>
      </c>
      <c r="M73" s="3">
        <v>29214.05</v>
      </c>
      <c r="N73" s="3" t="str">
        <f t="shared" ref="N73:N136" si="3">IF(D73="","","Pesos Mexicanos")</f>
        <v>Pesos Mexicanos</v>
      </c>
      <c r="O73" s="3">
        <v>21432.09</v>
      </c>
      <c r="P73" s="3" t="str">
        <f t="shared" ref="P73:P136" si="4">IF(D73="","","Pesos Mexicanos")</f>
        <v>Pesos Mexicanos</v>
      </c>
      <c r="Q73">
        <v>1998150</v>
      </c>
      <c r="R73">
        <v>196132</v>
      </c>
      <c r="S73">
        <v>1998150</v>
      </c>
      <c r="T73" s="3" t="s">
        <v>215</v>
      </c>
      <c r="U73" s="3" t="s">
        <v>215</v>
      </c>
      <c r="V73">
        <v>206183</v>
      </c>
      <c r="W73" s="3"/>
      <c r="X73" s="3"/>
      <c r="Y73" s="3"/>
      <c r="Z73" s="3" t="s">
        <v>216</v>
      </c>
      <c r="AA73" s="3"/>
      <c r="AB73">
        <v>242812</v>
      </c>
      <c r="AC73" s="3"/>
      <c r="AD73" s="3" t="str">
        <f t="shared" ref="AD73:AD136" si="5">IF(D73="","","Recursos Humanos")</f>
        <v>Recursos Humanos</v>
      </c>
      <c r="AE73" s="4">
        <v>45139</v>
      </c>
      <c r="AF73" s="4">
        <v>45139</v>
      </c>
      <c r="AG73" s="6" t="str">
        <f>IF(MID(E73,1,4)=MID(E72,1,4),"Modificacion en el trimestre",IF([1]AcumSYS!AP70=" "," ","Baja: " &amp;[1]AcumSYS!AP70))</f>
        <v xml:space="preserve"> </v>
      </c>
    </row>
    <row r="74" spans="1:33" x14ac:dyDescent="0.25">
      <c r="A74" s="3">
        <f>IF(D74= "", "",[1]AcumSYS!$B$2)</f>
        <v>2023</v>
      </c>
      <c r="B74" s="4">
        <f>IF(D74="","",+[1]AcumSYS!$D$2)</f>
        <v>45017</v>
      </c>
      <c r="C74" s="4">
        <f>IF(D74="","",+[1]AcumSYS!$E$2)</f>
        <v>45107</v>
      </c>
      <c r="D74" s="3" t="s">
        <v>90</v>
      </c>
      <c r="E74" s="5" t="str">
        <f>+[1]AcumSYS!A71</f>
        <v>0203811</v>
      </c>
      <c r="F74" s="3" t="str">
        <f>IF(D74="","",+[1]AcumSYS!$E71)</f>
        <v>MECANICO</v>
      </c>
      <c r="G74" s="3" t="str">
        <f>IF(D74="","",+[1]AcumSYS!$E71)</f>
        <v>MECANICO</v>
      </c>
      <c r="H74" s="3" t="str">
        <f>IF(D74="","",+[1]AcumSYS!$AS71)</f>
        <v>TECNICO</v>
      </c>
      <c r="I74" s="3" t="str">
        <f>IF(D74="","",+[1]AcumSYS!$B71)</f>
        <v>Gibran Rodrigo</v>
      </c>
      <c r="J74" s="3" t="str">
        <f>IF(D74="","",+[1]AcumSYS!$C71)</f>
        <v>Parra</v>
      </c>
      <c r="K74" s="3" t="str">
        <f>IF(D74="","",+[1]AcumSYS!$D71)</f>
        <v>Vizcarra</v>
      </c>
      <c r="L74" s="3" t="str">
        <f>IF(D74="","",IF([1]AcumSYS!$AQ71="F","Femenino","Masculino"))</f>
        <v>Masculino</v>
      </c>
      <c r="M74" s="3">
        <v>11134.04</v>
      </c>
      <c r="N74" s="3" t="str">
        <f t="shared" si="3"/>
        <v>Pesos Mexicanos</v>
      </c>
      <c r="O74" s="3">
        <v>2531.2800000000007</v>
      </c>
      <c r="P74" s="3" t="str">
        <f t="shared" si="4"/>
        <v>Pesos Mexicanos</v>
      </c>
      <c r="Q74">
        <v>2018148</v>
      </c>
      <c r="R74">
        <v>199146</v>
      </c>
      <c r="S74">
        <v>2018148</v>
      </c>
      <c r="T74" s="3" t="s">
        <v>215</v>
      </c>
      <c r="U74" s="3" t="s">
        <v>215</v>
      </c>
      <c r="V74">
        <v>2078138</v>
      </c>
      <c r="W74" s="3"/>
      <c r="X74" s="3"/>
      <c r="Y74" s="3"/>
      <c r="Z74" s="3" t="s">
        <v>216</v>
      </c>
      <c r="AA74" s="3"/>
      <c r="AB74">
        <v>2441812</v>
      </c>
      <c r="AC74" s="3"/>
      <c r="AD74" s="3" t="str">
        <f t="shared" si="5"/>
        <v>Recursos Humanos</v>
      </c>
      <c r="AE74" s="4">
        <v>45139</v>
      </c>
      <c r="AF74" s="4">
        <v>45139</v>
      </c>
      <c r="AG74" s="6" t="str">
        <f>IF(MID(E74,1,4)=MID(E73,1,4),"Modificacion en el trimestre",IF([1]AcumSYS!AP71=" "," ","Baja: " &amp;[1]AcumSYS!AP71))</f>
        <v xml:space="preserve"> </v>
      </c>
    </row>
    <row r="75" spans="1:33" x14ac:dyDescent="0.25">
      <c r="A75" s="3">
        <f>IF(D75= "", "",[1]AcumSYS!$B$2)</f>
        <v>2023</v>
      </c>
      <c r="B75" s="4">
        <f>IF(D75="","",+[1]AcumSYS!$D$2)</f>
        <v>45017</v>
      </c>
      <c r="C75" s="4">
        <f>IF(D75="","",+[1]AcumSYS!$E$2)</f>
        <v>45107</v>
      </c>
      <c r="D75" s="3" t="str">
        <f>IF([1]AcumSYS!$AR72="","",IF([1]AcumSYS!$AR72="s","Empleado","Personal de Confianza"))</f>
        <v>Empleado</v>
      </c>
      <c r="E75" s="5" t="str">
        <f>+[1]AcumSYS!A72</f>
        <v>02041822</v>
      </c>
      <c r="F75" s="3" t="str">
        <f>IF(D75="","",+[1]AcumSYS!$E72)</f>
        <v>OPERADOR DE RETROEXCAVADORA</v>
      </c>
      <c r="G75" s="3" t="str">
        <f>IF(D75="","",+[1]AcumSYS!$E72)</f>
        <v>OPERADOR DE RETROEXCAVADORA</v>
      </c>
      <c r="H75" s="3" t="str">
        <f>IF(D75="","",+[1]AcumSYS!$AS72)</f>
        <v>OPERACION</v>
      </c>
      <c r="I75" s="3" t="str">
        <f>IF(D75="","",+[1]AcumSYS!$B72)</f>
        <v>Omar Fernando</v>
      </c>
      <c r="J75" s="3" t="str">
        <f>IF(D75="","",+[1]AcumSYS!$C72)</f>
        <v>Quijas</v>
      </c>
      <c r="K75" s="3" t="str">
        <f>IF(D75="","",+[1]AcumSYS!$D72)</f>
        <v>Nogales</v>
      </c>
      <c r="L75" s="3" t="str">
        <f>IF(D75="","",IF([1]AcumSYS!$AQ72="F","Femenino","Masculino"))</f>
        <v>Masculino</v>
      </c>
      <c r="M75" s="3">
        <v>15972.29</v>
      </c>
      <c r="N75" s="3" t="str">
        <f t="shared" si="3"/>
        <v>Pesos Mexicanos</v>
      </c>
      <c r="O75" s="3">
        <v>9760.59</v>
      </c>
      <c r="P75" s="3" t="str">
        <f t="shared" si="4"/>
        <v>Pesos Mexicanos</v>
      </c>
      <c r="Q75">
        <v>203811</v>
      </c>
      <c r="R75">
        <v>1998150</v>
      </c>
      <c r="S75">
        <v>203811</v>
      </c>
      <c r="T75" s="3" t="s">
        <v>215</v>
      </c>
      <c r="U75" s="3" t="s">
        <v>215</v>
      </c>
      <c r="V75">
        <v>209184</v>
      </c>
      <c r="W75" s="3"/>
      <c r="X75" s="3"/>
      <c r="Y75" s="3"/>
      <c r="Z75" s="3" t="s">
        <v>216</v>
      </c>
      <c r="AA75" s="3"/>
      <c r="AB75">
        <v>2458131</v>
      </c>
      <c r="AC75" s="3"/>
      <c r="AD75" s="3" t="str">
        <f t="shared" si="5"/>
        <v>Recursos Humanos</v>
      </c>
      <c r="AE75" s="4">
        <v>45139</v>
      </c>
      <c r="AF75" s="4">
        <v>45139</v>
      </c>
      <c r="AG75" s="6" t="str">
        <f>IF(MID(E75,1,4)=MID(E74,1,4),"Modificacion en el trimestre",IF([1]AcumSYS!AP72=" "," ","Baja: " &amp;[1]AcumSYS!AP72))</f>
        <v xml:space="preserve"> </v>
      </c>
    </row>
    <row r="76" spans="1:33" x14ac:dyDescent="0.25">
      <c r="A76" s="3">
        <f>IF(D76= "", "",[1]AcumSYS!$B$2)</f>
        <v>2023</v>
      </c>
      <c r="B76" s="4">
        <f>IF(D76="","",+[1]AcumSYS!$D$2)</f>
        <v>45017</v>
      </c>
      <c r="C76" s="4">
        <f>IF(D76="","",+[1]AcumSYS!$E$2)</f>
        <v>45107</v>
      </c>
      <c r="D76" s="3" t="str">
        <f>IF([1]AcumSYS!$AR73="","",IF([1]AcumSYS!$AR73="s","Empleado","Personal de Confianza"))</f>
        <v>Empleado</v>
      </c>
      <c r="E76" s="5" t="str">
        <f>+[1]AcumSYS!A73</f>
        <v>0205189</v>
      </c>
      <c r="F76" s="3" t="str">
        <f>IF(D76="","",+[1]AcumSYS!$E73)</f>
        <v>VELADOR</v>
      </c>
      <c r="G76" s="3" t="str">
        <f>IF(D76="","",+[1]AcumSYS!$E73)</f>
        <v>VELADOR</v>
      </c>
      <c r="H76" s="3" t="str">
        <f>IF(D76="","",+[1]AcumSYS!$AS73)</f>
        <v>OPERACION</v>
      </c>
      <c r="I76" s="3" t="str">
        <f>IF(D76="","",+[1]AcumSYS!$B73)</f>
        <v>Genaro</v>
      </c>
      <c r="J76" s="3" t="str">
        <f>IF(D76="","",+[1]AcumSYS!$C73)</f>
        <v>Corona</v>
      </c>
      <c r="K76" s="3" t="str">
        <f>IF(D76="","",+[1]AcumSYS!$D73)</f>
        <v>Olivas</v>
      </c>
      <c r="L76" s="3" t="str">
        <f>IF(D76="","",IF([1]AcumSYS!$AQ73="F","Femenino","Masculino"))</f>
        <v>Masculino</v>
      </c>
      <c r="M76" s="3">
        <v>13874.45</v>
      </c>
      <c r="N76" s="3" t="str">
        <f t="shared" si="3"/>
        <v>Pesos Mexicanos</v>
      </c>
      <c r="O76" s="3">
        <v>11107.2</v>
      </c>
      <c r="P76" s="3" t="str">
        <f t="shared" si="4"/>
        <v>Pesos Mexicanos</v>
      </c>
      <c r="Q76">
        <v>2041822</v>
      </c>
      <c r="R76">
        <v>2018148</v>
      </c>
      <c r="S76">
        <v>2041822</v>
      </c>
      <c r="T76" s="3" t="s">
        <v>215</v>
      </c>
      <c r="U76" s="3" t="s">
        <v>215</v>
      </c>
      <c r="V76">
        <v>211183</v>
      </c>
      <c r="W76" s="3"/>
      <c r="X76" s="3"/>
      <c r="Y76" s="3"/>
      <c r="Z76" s="3" t="s">
        <v>216</v>
      </c>
      <c r="AA76" s="3"/>
      <c r="AB76">
        <v>2461812</v>
      </c>
      <c r="AC76" s="3"/>
      <c r="AD76" s="3" t="str">
        <f t="shared" si="5"/>
        <v>Recursos Humanos</v>
      </c>
      <c r="AE76" s="4">
        <v>45139</v>
      </c>
      <c r="AF76" s="4">
        <v>45139</v>
      </c>
      <c r="AG76" s="6" t="str">
        <f>IF(MID(E76,1,4)=MID(E75,1,4),"Modificacion en el trimestre",IF([1]AcumSYS!AP73=" "," ","Baja: " &amp;[1]AcumSYS!AP73))</f>
        <v xml:space="preserve"> </v>
      </c>
    </row>
    <row r="77" spans="1:33" x14ac:dyDescent="0.25">
      <c r="A77" s="3">
        <f>IF(D77= "", "",[1]AcumSYS!$B$2)</f>
        <v>2023</v>
      </c>
      <c r="B77" s="4">
        <f>IF(D77="","",+[1]AcumSYS!$D$2)</f>
        <v>45017</v>
      </c>
      <c r="C77" s="4">
        <f>IF(D77="","",+[1]AcumSYS!$E$2)</f>
        <v>45107</v>
      </c>
      <c r="D77" s="3" t="str">
        <f>IF([1]AcumSYS!$AR74="","",IF([1]AcumSYS!$AR74="s","Empleado","Personal de Confianza"))</f>
        <v>Empleado</v>
      </c>
      <c r="E77" s="5" t="str">
        <f>+[1]AcumSYS!A74</f>
        <v>0206183</v>
      </c>
      <c r="F77" s="3" t="str">
        <f>IF(D77="","",+[1]AcumSYS!$E74)</f>
        <v>DRENAJERO</v>
      </c>
      <c r="G77" s="3" t="str">
        <f>IF(D77="","",+[1]AcumSYS!$E74)</f>
        <v>DRENAJERO</v>
      </c>
      <c r="H77" s="3" t="str">
        <f>IF(D77="","",+[1]AcumSYS!$AS74)</f>
        <v>OPERACION</v>
      </c>
      <c r="I77" s="3" t="str">
        <f>IF(D77="","",+[1]AcumSYS!$B74)</f>
        <v>Jesus Alfonso</v>
      </c>
      <c r="J77" s="3" t="str">
        <f>IF(D77="","",+[1]AcumSYS!$C74)</f>
        <v>Luken</v>
      </c>
      <c r="K77" s="3" t="str">
        <f>IF(D77="","",+[1]AcumSYS!$D74)</f>
        <v>Avila</v>
      </c>
      <c r="L77" s="3" t="str">
        <f>IF(D77="","",IF([1]AcumSYS!$AQ74="F","Femenino","Masculino"))</f>
        <v>Masculino</v>
      </c>
      <c r="M77" s="3">
        <v>11484.42</v>
      </c>
      <c r="N77" s="3" t="str">
        <f t="shared" si="3"/>
        <v>Pesos Mexicanos</v>
      </c>
      <c r="O77" s="3">
        <v>2665.84</v>
      </c>
      <c r="P77" s="3" t="str">
        <f t="shared" si="4"/>
        <v>Pesos Mexicanos</v>
      </c>
      <c r="Q77">
        <v>205189</v>
      </c>
      <c r="R77">
        <v>203811</v>
      </c>
      <c r="S77">
        <v>205189</v>
      </c>
      <c r="T77" s="3" t="s">
        <v>215</v>
      </c>
      <c r="U77" s="3" t="s">
        <v>215</v>
      </c>
      <c r="V77">
        <v>214183</v>
      </c>
      <c r="W77" s="3"/>
      <c r="X77" s="3"/>
      <c r="Y77" s="3"/>
      <c r="Z77" s="3" t="s">
        <v>216</v>
      </c>
      <c r="AA77" s="3"/>
      <c r="AB77">
        <v>2501812</v>
      </c>
      <c r="AC77" s="3"/>
      <c r="AD77" s="3" t="str">
        <f t="shared" si="5"/>
        <v>Recursos Humanos</v>
      </c>
      <c r="AE77" s="4">
        <v>45139</v>
      </c>
      <c r="AF77" s="4">
        <v>45139</v>
      </c>
      <c r="AG77" s="6" t="str">
        <f>IF(MID(E77,1,4)=MID(E76,1,4),"Modificacion en el trimestre",IF([1]AcumSYS!AP74=" "," ","Baja: " &amp;[1]AcumSYS!AP74))</f>
        <v xml:space="preserve"> </v>
      </c>
    </row>
    <row r="78" spans="1:33" x14ac:dyDescent="0.25">
      <c r="A78" s="3">
        <f>IF(D78= "", "",[1]AcumSYS!$B$2)</f>
        <v>2023</v>
      </c>
      <c r="B78" s="4">
        <f>IF(D78="","",+[1]AcumSYS!$D$2)</f>
        <v>45017</v>
      </c>
      <c r="C78" s="4">
        <f>IF(D78="","",+[1]AcumSYS!$E$2)</f>
        <v>45107</v>
      </c>
      <c r="D78" s="3" t="str">
        <f>IF([1]AcumSYS!$AR75="","",IF([1]AcumSYS!$AR75="s","Empleado","Personal de Confianza"))</f>
        <v>Empleado</v>
      </c>
      <c r="E78" s="5" t="str">
        <f>+[1]AcumSYS!A75</f>
        <v>02078138</v>
      </c>
      <c r="F78" s="3" t="str">
        <f>IF(D78="","",+[1]AcumSYS!$E75)</f>
        <v>OPERADOR DE CAMION  VACTOR</v>
      </c>
      <c r="G78" s="3" t="str">
        <f>IF(D78="","",+[1]AcumSYS!$E75)</f>
        <v>OPERADOR DE CAMION  VACTOR</v>
      </c>
      <c r="H78" s="3" t="str">
        <f>IF(D78="","",+[1]AcumSYS!$AS75)</f>
        <v>OPERACION</v>
      </c>
      <c r="I78" s="3" t="str">
        <f>IF(D78="","",+[1]AcumSYS!$B75)</f>
        <v>Ismael Fernando</v>
      </c>
      <c r="J78" s="3" t="str">
        <f>IF(D78="","",+[1]AcumSYS!$C75)</f>
        <v>Aceves</v>
      </c>
      <c r="K78" s="3" t="str">
        <f>IF(D78="","",+[1]AcumSYS!$D75)</f>
        <v>Valenzuela</v>
      </c>
      <c r="L78" s="3" t="str">
        <f>IF(D78="","",IF([1]AcumSYS!$AQ75="F","Femenino","Masculino"))</f>
        <v>Masculino</v>
      </c>
      <c r="M78" s="3">
        <v>16093.8</v>
      </c>
      <c r="N78" s="3" t="str">
        <f t="shared" si="3"/>
        <v>Pesos Mexicanos</v>
      </c>
      <c r="O78" s="3">
        <v>12277.41</v>
      </c>
      <c r="P78" s="3" t="str">
        <f t="shared" si="4"/>
        <v>Pesos Mexicanos</v>
      </c>
      <c r="Q78">
        <v>206183</v>
      </c>
      <c r="R78">
        <v>2041822</v>
      </c>
      <c r="S78">
        <v>206183</v>
      </c>
      <c r="T78" s="3" t="s">
        <v>215</v>
      </c>
      <c r="U78" s="3" t="s">
        <v>215</v>
      </c>
      <c r="V78">
        <v>215183</v>
      </c>
      <c r="W78" s="3"/>
      <c r="X78" s="3"/>
      <c r="Y78" s="3"/>
      <c r="Z78" s="3" t="s">
        <v>216</v>
      </c>
      <c r="AA78" s="3"/>
      <c r="AB78">
        <v>2611812</v>
      </c>
      <c r="AC78" s="3"/>
      <c r="AD78" s="3" t="str">
        <f t="shared" si="5"/>
        <v>Recursos Humanos</v>
      </c>
      <c r="AE78" s="4">
        <v>45139</v>
      </c>
      <c r="AF78" s="4">
        <v>45139</v>
      </c>
      <c r="AG78" s="6" t="str">
        <f>IF(MID(E78,1,4)=MID(E77,1,4),"Modificacion en el trimestre",IF([1]AcumSYS!AP75=" "," ","Baja: " &amp;[1]AcumSYS!AP75))</f>
        <v xml:space="preserve"> </v>
      </c>
    </row>
    <row r="79" spans="1:33" x14ac:dyDescent="0.25">
      <c r="A79" s="3">
        <f>IF(D79= "", "",[1]AcumSYS!$B$2)</f>
        <v>2023</v>
      </c>
      <c r="B79" s="4">
        <f>IF(D79="","",+[1]AcumSYS!$D$2)</f>
        <v>45017</v>
      </c>
      <c r="C79" s="4">
        <f>IF(D79="","",+[1]AcumSYS!$E$2)</f>
        <v>45107</v>
      </c>
      <c r="D79" s="3" t="str">
        <f>IF([1]AcumSYS!$AR76="","",IF([1]AcumSYS!$AR76="s","Empleado","Personal de Confianza"))</f>
        <v>Empleado</v>
      </c>
      <c r="E79" s="5" t="str">
        <f>+[1]AcumSYS!A76</f>
        <v>0209184</v>
      </c>
      <c r="F79" s="3" t="str">
        <f>IF(D79="","",+[1]AcumSYS!$E76)</f>
        <v>FONTANERO</v>
      </c>
      <c r="G79" s="3" t="str">
        <f>IF(D79="","",+[1]AcumSYS!$E76)</f>
        <v>FONTANERO</v>
      </c>
      <c r="H79" s="3" t="str">
        <f>IF(D79="","",+[1]AcumSYS!$AS76)</f>
        <v>OPERACION</v>
      </c>
      <c r="I79" s="3" t="str">
        <f>IF(D79="","",+[1]AcumSYS!$B76)</f>
        <v>Hernan</v>
      </c>
      <c r="J79" s="3" t="str">
        <f>IF(D79="","",+[1]AcumSYS!$C76)</f>
        <v>Rubio</v>
      </c>
      <c r="K79" s="3" t="str">
        <f>IF(D79="","",+[1]AcumSYS!$D76)</f>
        <v>Rosas</v>
      </c>
      <c r="L79" s="3" t="str">
        <f>IF(D79="","",IF([1]AcumSYS!$AQ76="F","Femenino","Masculino"))</f>
        <v>Masculino</v>
      </c>
      <c r="M79" s="3">
        <v>17611.13</v>
      </c>
      <c r="N79" s="3" t="str">
        <f t="shared" si="3"/>
        <v>Pesos Mexicanos</v>
      </c>
      <c r="O79" s="3">
        <v>13614.720000000001</v>
      </c>
      <c r="P79" s="3" t="str">
        <f t="shared" si="4"/>
        <v>Pesos Mexicanos</v>
      </c>
      <c r="Q79">
        <v>2078138</v>
      </c>
      <c r="R79">
        <v>205189</v>
      </c>
      <c r="S79">
        <v>2078138</v>
      </c>
      <c r="T79" s="3" t="s">
        <v>215</v>
      </c>
      <c r="U79" s="3" t="s">
        <v>215</v>
      </c>
      <c r="V79">
        <v>218112</v>
      </c>
      <c r="W79" s="3"/>
      <c r="X79" s="3"/>
      <c r="Y79" s="3"/>
      <c r="Z79" s="3" t="s">
        <v>216</v>
      </c>
      <c r="AA79" s="3"/>
      <c r="AB79">
        <v>2621812</v>
      </c>
      <c r="AC79" s="3"/>
      <c r="AD79" s="3" t="str">
        <f t="shared" si="5"/>
        <v>Recursos Humanos</v>
      </c>
      <c r="AE79" s="4">
        <v>45139</v>
      </c>
      <c r="AF79" s="4">
        <v>45139</v>
      </c>
      <c r="AG79" s="6" t="str">
        <f>IF(MID(E79,1,4)=MID(E78,1,4),"Modificacion en el trimestre",IF([1]AcumSYS!AP76=" "," ","Baja: " &amp;[1]AcumSYS!AP76))</f>
        <v xml:space="preserve"> </v>
      </c>
    </row>
    <row r="80" spans="1:33" x14ac:dyDescent="0.25">
      <c r="A80" s="3">
        <f>IF(D80= "", "",[1]AcumSYS!$B$2)</f>
        <v>2023</v>
      </c>
      <c r="B80" s="4">
        <f>IF(D80="","",+[1]AcumSYS!$D$2)</f>
        <v>45017</v>
      </c>
      <c r="C80" s="4">
        <f>IF(D80="","",+[1]AcumSYS!$E$2)</f>
        <v>45107</v>
      </c>
      <c r="D80" s="3" t="str">
        <f>IF([1]AcumSYS!$AR77="","",IF([1]AcumSYS!$AR77="s","Empleado","Personal de Confianza"))</f>
        <v>Empleado</v>
      </c>
      <c r="E80" s="5" t="str">
        <f>+[1]AcumSYS!A77</f>
        <v>0211183</v>
      </c>
      <c r="F80" s="3" t="str">
        <f>IF(D80="","",+[1]AcumSYS!$E77)</f>
        <v>DRENAJERO</v>
      </c>
      <c r="G80" s="3" t="str">
        <f>IF(D80="","",+[1]AcumSYS!$E77)</f>
        <v>DRENAJERO</v>
      </c>
      <c r="H80" s="3" t="str">
        <f>IF(D80="","",+[1]AcumSYS!$AS77)</f>
        <v>OPERACION</v>
      </c>
      <c r="I80" s="3" t="str">
        <f>IF(D80="","",+[1]AcumSYS!$B77)</f>
        <v>Juan Ramon</v>
      </c>
      <c r="J80" s="3" t="str">
        <f>IF(D80="","",+[1]AcumSYS!$C77)</f>
        <v>Cruz</v>
      </c>
      <c r="K80" s="3" t="str">
        <f>IF(D80="","",+[1]AcumSYS!$D77)</f>
        <v>Gallegos</v>
      </c>
      <c r="L80" s="3" t="str">
        <f>IF(D80="","",IF([1]AcumSYS!$AQ77="F","Femenino","Masculino"))</f>
        <v>Masculino</v>
      </c>
      <c r="M80" s="3">
        <v>11598.49</v>
      </c>
      <c r="N80" s="3" t="str">
        <f t="shared" si="3"/>
        <v>Pesos Mexicanos</v>
      </c>
      <c r="O80" s="3">
        <v>5493.09</v>
      </c>
      <c r="P80" s="3" t="str">
        <f t="shared" si="4"/>
        <v>Pesos Mexicanos</v>
      </c>
      <c r="Q80">
        <v>209184</v>
      </c>
      <c r="R80">
        <v>206183</v>
      </c>
      <c r="S80">
        <v>209184</v>
      </c>
      <c r="T80" s="3" t="s">
        <v>215</v>
      </c>
      <c r="U80" s="3" t="s">
        <v>215</v>
      </c>
      <c r="V80">
        <v>2191822</v>
      </c>
      <c r="W80" s="3"/>
      <c r="X80" s="3"/>
      <c r="Y80" s="3"/>
      <c r="Z80" s="3" t="s">
        <v>216</v>
      </c>
      <c r="AA80" s="3"/>
      <c r="AB80">
        <v>2628111</v>
      </c>
      <c r="AC80" s="3"/>
      <c r="AD80" s="3" t="str">
        <f t="shared" si="5"/>
        <v>Recursos Humanos</v>
      </c>
      <c r="AE80" s="4">
        <v>45139</v>
      </c>
      <c r="AF80" s="4">
        <v>45139</v>
      </c>
      <c r="AG80" s="6" t="str">
        <f>IF(MID(E80,1,4)=MID(E79,1,4),"Modificacion en el trimestre",IF([1]AcumSYS!AP77=" "," ","Baja: " &amp;[1]AcumSYS!AP77))</f>
        <v xml:space="preserve"> </v>
      </c>
    </row>
    <row r="81" spans="1:33" x14ac:dyDescent="0.25">
      <c r="A81" s="3">
        <f>IF(D81= "", "",[1]AcumSYS!$B$2)</f>
        <v>2023</v>
      </c>
      <c r="B81" s="4">
        <f>IF(D81="","",+[1]AcumSYS!$D$2)</f>
        <v>45017</v>
      </c>
      <c r="C81" s="4">
        <f>IF(D81="","",+[1]AcumSYS!$E$2)</f>
        <v>45107</v>
      </c>
      <c r="D81" s="3" t="str">
        <f>IF([1]AcumSYS!$AR78="","",IF([1]AcumSYS!$AR78="s","Empleado","Personal de Confianza"))</f>
        <v>Empleado</v>
      </c>
      <c r="E81" s="5" t="str">
        <f>+[1]AcumSYS!A78</f>
        <v>02141822</v>
      </c>
      <c r="F81" s="3" t="str">
        <f>IF(D81="","",+[1]AcumSYS!$E78)</f>
        <v>OPERADOR DE RETROEXCAVADORA</v>
      </c>
      <c r="G81" s="3" t="str">
        <f>IF(D81="","",+[1]AcumSYS!$E78)</f>
        <v>OPERADOR DE RETROEXCAVADORA</v>
      </c>
      <c r="H81" s="3" t="str">
        <f>IF(D81="","",+[1]AcumSYS!$AS78)</f>
        <v>OPERACION</v>
      </c>
      <c r="I81" s="3" t="str">
        <f>IF(D81="","",+[1]AcumSYS!$B78)</f>
        <v>Jose Alfredo</v>
      </c>
      <c r="J81" s="3" t="str">
        <f>IF(D81="","",+[1]AcumSYS!$C78)</f>
        <v>Moreno</v>
      </c>
      <c r="K81" s="3" t="str">
        <f>IF(D81="","",+[1]AcumSYS!$D78)</f>
        <v xml:space="preserve">Barraza </v>
      </c>
      <c r="L81" s="3" t="str">
        <f>IF(D81="","",IF([1]AcumSYS!$AQ78="F","Femenino","Masculino"))</f>
        <v>Masculino</v>
      </c>
      <c r="M81" s="3">
        <v>14359.47</v>
      </c>
      <c r="N81" s="3" t="str">
        <f t="shared" si="3"/>
        <v>Pesos Mexicanos</v>
      </c>
      <c r="O81" s="3">
        <v>10220.449999999999</v>
      </c>
      <c r="P81" s="3" t="str">
        <f t="shared" si="4"/>
        <v>Pesos Mexicanos</v>
      </c>
      <c r="Q81">
        <v>211183</v>
      </c>
      <c r="R81">
        <v>2078138</v>
      </c>
      <c r="S81">
        <v>211183</v>
      </c>
      <c r="T81" s="3" t="s">
        <v>215</v>
      </c>
      <c r="U81" s="3" t="s">
        <v>215</v>
      </c>
      <c r="V81">
        <v>220184</v>
      </c>
      <c r="W81" s="3"/>
      <c r="X81" s="3"/>
      <c r="Y81" s="3"/>
      <c r="Z81" s="3" t="s">
        <v>216</v>
      </c>
      <c r="AA81" s="3"/>
      <c r="AB81">
        <v>2661812</v>
      </c>
      <c r="AC81" s="3"/>
      <c r="AD81" s="3" t="str">
        <f t="shared" si="5"/>
        <v>Recursos Humanos</v>
      </c>
      <c r="AE81" s="4">
        <v>45139</v>
      </c>
      <c r="AF81" s="4">
        <v>45139</v>
      </c>
      <c r="AG81" s="6" t="str">
        <f>IF(MID(E81,1,4)=MID(E80,1,4),"Modificacion en el trimestre",IF([1]AcumSYS!AP78=" "," ","Baja: " &amp;[1]AcumSYS!AP78))</f>
        <v xml:space="preserve"> </v>
      </c>
    </row>
    <row r="82" spans="1:33" x14ac:dyDescent="0.25">
      <c r="A82" s="3">
        <f>IF(D82= "", "",[1]AcumSYS!$B$2)</f>
        <v>2023</v>
      </c>
      <c r="B82" s="4">
        <f>IF(D82="","",+[1]AcumSYS!$D$2)</f>
        <v>45017</v>
      </c>
      <c r="C82" s="4">
        <f>IF(D82="","",+[1]AcumSYS!$E$2)</f>
        <v>45107</v>
      </c>
      <c r="D82" s="3" t="str">
        <f>IF([1]AcumSYS!$AR79="","",IF([1]AcumSYS!$AR79="s","Empleado","Personal de Confianza"))</f>
        <v>Empleado</v>
      </c>
      <c r="E82" s="5" t="str">
        <f>+[1]AcumSYS!A79</f>
        <v>0215183</v>
      </c>
      <c r="F82" s="3" t="str">
        <f>IF(D82="","",+[1]AcumSYS!$E79)</f>
        <v>DRENAJERO</v>
      </c>
      <c r="G82" s="3" t="str">
        <f>IF(D82="","",+[1]AcumSYS!$E79)</f>
        <v>DRENAJERO</v>
      </c>
      <c r="H82" s="3" t="str">
        <f>IF(D82="","",+[1]AcumSYS!$AS79)</f>
        <v>OPERACION</v>
      </c>
      <c r="I82" s="3" t="str">
        <f>IF(D82="","",+[1]AcumSYS!$B79)</f>
        <v>Francisco Javier</v>
      </c>
      <c r="J82" s="3" t="str">
        <f>IF(D82="","",+[1]AcumSYS!$C79)</f>
        <v>Vasquez</v>
      </c>
      <c r="K82" s="3" t="str">
        <f>IF(D82="","",+[1]AcumSYS!$D79)</f>
        <v>Carrillo</v>
      </c>
      <c r="L82" s="3" t="str">
        <f>IF(D82="","",IF([1]AcumSYS!$AQ79="F","Femenino","Masculino"))</f>
        <v>Masculino</v>
      </c>
      <c r="M82" s="3">
        <v>11366.15</v>
      </c>
      <c r="N82" s="3" t="str">
        <f t="shared" si="3"/>
        <v>Pesos Mexicanos</v>
      </c>
      <c r="O82" s="3">
        <v>1967.119999999999</v>
      </c>
      <c r="P82" s="3" t="str">
        <f t="shared" si="4"/>
        <v>Pesos Mexicanos</v>
      </c>
      <c r="Q82">
        <v>211184</v>
      </c>
      <c r="R82">
        <v>209184</v>
      </c>
      <c r="S82">
        <v>211184</v>
      </c>
      <c r="T82" s="3" t="s">
        <v>215</v>
      </c>
      <c r="U82" s="3" t="s">
        <v>215</v>
      </c>
      <c r="V82">
        <v>221184</v>
      </c>
      <c r="W82" s="3"/>
      <c r="X82" s="3"/>
      <c r="Y82" s="3"/>
      <c r="Z82" s="3" t="s">
        <v>216</v>
      </c>
      <c r="AA82" s="3"/>
      <c r="AB82">
        <v>2671812</v>
      </c>
      <c r="AC82" s="3"/>
      <c r="AD82" s="3" t="str">
        <f t="shared" si="5"/>
        <v>Recursos Humanos</v>
      </c>
      <c r="AE82" s="4">
        <v>45139</v>
      </c>
      <c r="AF82" s="4">
        <v>45139</v>
      </c>
      <c r="AG82" s="6" t="str">
        <f>IF(MID(E82,1,4)=MID(E81,1,4),"Modificacion en el trimestre",IF([1]AcumSYS!AP79=" "," ","Baja: " &amp;[1]AcumSYS!AP79))</f>
        <v xml:space="preserve"> </v>
      </c>
    </row>
    <row r="83" spans="1:33" x14ac:dyDescent="0.25">
      <c r="A83" s="3">
        <f>IF(D83= "", "",[1]AcumSYS!$B$2)</f>
        <v>2023</v>
      </c>
      <c r="B83" s="4">
        <f>IF(D83="","",+[1]AcumSYS!$D$2)</f>
        <v>45017</v>
      </c>
      <c r="C83" s="4">
        <f>IF(D83="","",+[1]AcumSYS!$E$2)</f>
        <v>45107</v>
      </c>
      <c r="D83" s="3" t="str">
        <f>IF([1]AcumSYS!$AR80="","",IF([1]AcumSYS!$AR80="s","Empleado","Personal de Confianza"))</f>
        <v>Empleado</v>
      </c>
      <c r="E83" s="5" t="str">
        <f>+[1]AcumSYS!A80</f>
        <v>0218112</v>
      </c>
      <c r="F83" s="3" t="str">
        <f>IF(D83="","",+[1]AcumSYS!$E80)</f>
        <v>AUX DE CONTRALORIA Y ADMINISTRATIVO</v>
      </c>
      <c r="G83" s="3" t="str">
        <f>IF(D83="","",+[1]AcumSYS!$E80)</f>
        <v>AUX DE CONTRALORIA Y ADMINISTRATIVO</v>
      </c>
      <c r="H83" s="3" t="str">
        <f>IF(D83="","",+[1]AcumSYS!$AS80)</f>
        <v>OPERACION</v>
      </c>
      <c r="I83" s="3" t="str">
        <f>IF(D83="","",+[1]AcumSYS!$B80)</f>
        <v>Eleazar</v>
      </c>
      <c r="J83" s="3" t="str">
        <f>IF(D83="","",+[1]AcumSYS!$C80)</f>
        <v>Solis</v>
      </c>
      <c r="K83" s="3" t="str">
        <f>IF(D83="","",+[1]AcumSYS!$D80)</f>
        <v>Noriega</v>
      </c>
      <c r="L83" s="3" t="str">
        <f>IF(D83="","",IF([1]AcumSYS!$AQ80="F","Femenino","Masculino"))</f>
        <v>Masculino</v>
      </c>
      <c r="M83" s="3">
        <v>22220.01</v>
      </c>
      <c r="N83" s="3" t="str">
        <f t="shared" si="3"/>
        <v>Pesos Mexicanos</v>
      </c>
      <c r="O83" s="3">
        <v>16779.379999999997</v>
      </c>
      <c r="P83" s="3" t="str">
        <f t="shared" si="4"/>
        <v>Pesos Mexicanos</v>
      </c>
      <c r="Q83">
        <v>2141822</v>
      </c>
      <c r="R83">
        <v>211183</v>
      </c>
      <c r="S83">
        <v>2141822</v>
      </c>
      <c r="T83" s="3" t="s">
        <v>215</v>
      </c>
      <c r="U83" s="3" t="s">
        <v>215</v>
      </c>
      <c r="V83">
        <v>2231034</v>
      </c>
      <c r="W83" s="3"/>
      <c r="X83" s="3"/>
      <c r="Y83" s="3"/>
      <c r="Z83" s="3" t="s">
        <v>216</v>
      </c>
      <c r="AA83" s="3"/>
      <c r="AB83">
        <v>2691812</v>
      </c>
      <c r="AC83" s="3"/>
      <c r="AD83" s="3" t="str">
        <f t="shared" si="5"/>
        <v>Recursos Humanos</v>
      </c>
      <c r="AE83" s="4">
        <v>45139</v>
      </c>
      <c r="AF83" s="4">
        <v>45139</v>
      </c>
      <c r="AG83" s="6" t="str">
        <f>IF(MID(E83,1,4)=MID(E82,1,4),"Modificacion en el trimestre",IF([1]AcumSYS!AP80=" "," ","Baja: " &amp;[1]AcumSYS!AP80))</f>
        <v xml:space="preserve"> </v>
      </c>
    </row>
    <row r="84" spans="1:33" x14ac:dyDescent="0.25">
      <c r="A84" s="3">
        <f>IF(D84= "", "",[1]AcumSYS!$B$2)</f>
        <v>2023</v>
      </c>
      <c r="B84" s="4">
        <f>IF(D84="","",+[1]AcumSYS!$D$2)</f>
        <v>45017</v>
      </c>
      <c r="C84" s="4">
        <f>IF(D84="","",+[1]AcumSYS!$E$2)</f>
        <v>45107</v>
      </c>
      <c r="D84" s="3" t="str">
        <f>IF([1]AcumSYS!$AR81="","",IF([1]AcumSYS!$AR81="s","Empleado","Personal de Confianza"))</f>
        <v>Empleado</v>
      </c>
      <c r="E84" s="5" t="str">
        <f>+[1]AcumSYS!A81</f>
        <v>02191822</v>
      </c>
      <c r="F84" s="3" t="str">
        <f>IF(D84="","",+[1]AcumSYS!$E81)</f>
        <v>OPERADOR DE RETROEXCAVADORA</v>
      </c>
      <c r="G84" s="3" t="str">
        <f>IF(D84="","",+[1]AcumSYS!$E81)</f>
        <v>OPERADOR DE RETROEXCAVADORA</v>
      </c>
      <c r="H84" s="3" t="str">
        <f>IF(D84="","",+[1]AcumSYS!$AS81)</f>
        <v>OPERACION</v>
      </c>
      <c r="I84" s="3" t="str">
        <f>IF(D84="","",+[1]AcumSYS!$B81)</f>
        <v>Luis Manuel</v>
      </c>
      <c r="J84" s="3" t="str">
        <f>IF(D84="","",+[1]AcumSYS!$C81)</f>
        <v>Garcia</v>
      </c>
      <c r="K84" s="3" t="str">
        <f>IF(D84="","",+[1]AcumSYS!$D81)</f>
        <v>Estrada</v>
      </c>
      <c r="L84" s="3" t="str">
        <f>IF(D84="","",IF([1]AcumSYS!$AQ81="F","Femenino","Masculino"))</f>
        <v>Masculino</v>
      </c>
      <c r="M84" s="3">
        <v>14359.54</v>
      </c>
      <c r="N84" s="3" t="str">
        <f t="shared" si="3"/>
        <v>Pesos Mexicanos</v>
      </c>
      <c r="O84" s="3">
        <v>8581.510000000002</v>
      </c>
      <c r="P84" s="3" t="str">
        <f t="shared" si="4"/>
        <v>Pesos Mexicanos</v>
      </c>
      <c r="Q84">
        <v>214183</v>
      </c>
      <c r="R84">
        <v>211184</v>
      </c>
      <c r="S84">
        <v>214183</v>
      </c>
      <c r="T84" s="3" t="s">
        <v>215</v>
      </c>
      <c r="U84" s="3" t="s">
        <v>215</v>
      </c>
      <c r="V84">
        <v>224184</v>
      </c>
      <c r="W84" s="3"/>
      <c r="X84" s="3"/>
      <c r="Y84" s="3"/>
      <c r="Z84" s="3" t="s">
        <v>216</v>
      </c>
      <c r="AA84" s="3"/>
      <c r="AB84">
        <v>2711812</v>
      </c>
      <c r="AC84" s="3"/>
      <c r="AD84" s="3" t="str">
        <f t="shared" si="5"/>
        <v>Recursos Humanos</v>
      </c>
      <c r="AE84" s="4">
        <v>45139</v>
      </c>
      <c r="AF84" s="4">
        <v>45139</v>
      </c>
      <c r="AG84" s="6" t="str">
        <f>IF(MID(E84,1,4)=MID(E83,1,4),"Modificacion en el trimestre",IF([1]AcumSYS!AP81=" "," ","Baja: " &amp;[1]AcumSYS!AP81))</f>
        <v xml:space="preserve"> </v>
      </c>
    </row>
    <row r="85" spans="1:33" x14ac:dyDescent="0.25">
      <c r="A85" s="3">
        <f>IF(D85= "", "",[1]AcumSYS!$B$2)</f>
        <v>2023</v>
      </c>
      <c r="B85" s="4">
        <f>IF(D85="","",+[1]AcumSYS!$D$2)</f>
        <v>45017</v>
      </c>
      <c r="C85" s="4">
        <f>IF(D85="","",+[1]AcumSYS!$E$2)</f>
        <v>45107</v>
      </c>
      <c r="D85" s="3" t="s">
        <v>90</v>
      </c>
      <c r="E85" s="5" t="str">
        <f>+[1]AcumSYS!A82</f>
        <v>0220184</v>
      </c>
      <c r="F85" s="3" t="str">
        <f>IF(D85="","",+[1]AcumSYS!$E82)</f>
        <v>FONTANERO</v>
      </c>
      <c r="G85" s="3" t="str">
        <f>IF(D85="","",+[1]AcumSYS!$E82)</f>
        <v>FONTANERO</v>
      </c>
      <c r="H85" s="3" t="str">
        <f>IF(D85="","",+[1]AcumSYS!$AS82)</f>
        <v>CONTRALORIA</v>
      </c>
      <c r="I85" s="3" t="str">
        <f>IF(D85="","",+[1]AcumSYS!$B82)</f>
        <v>Luis Alberto</v>
      </c>
      <c r="J85" s="3" t="str">
        <f>IF(D85="","",+[1]AcumSYS!$C82)</f>
        <v>Lopez</v>
      </c>
      <c r="K85" s="3" t="str">
        <f>IF(D85="","",+[1]AcumSYS!$D82)</f>
        <v>Lopez</v>
      </c>
      <c r="L85" s="3" t="str">
        <f>IF(D85="","",IF([1]AcumSYS!$AQ82="F","Femenino","Masculino"))</f>
        <v>Masculino</v>
      </c>
      <c r="M85" s="3">
        <v>17649.45</v>
      </c>
      <c r="N85" s="3" t="str">
        <f t="shared" si="3"/>
        <v>Pesos Mexicanos</v>
      </c>
      <c r="O85" s="3">
        <v>15345.53</v>
      </c>
      <c r="P85" s="3" t="str">
        <f t="shared" si="4"/>
        <v>Pesos Mexicanos</v>
      </c>
      <c r="Q85">
        <v>215183</v>
      </c>
      <c r="R85">
        <v>2141822</v>
      </c>
      <c r="S85">
        <v>215183</v>
      </c>
      <c r="T85" s="3" t="s">
        <v>215</v>
      </c>
      <c r="U85" s="3" t="s">
        <v>215</v>
      </c>
      <c r="V85">
        <v>225122</v>
      </c>
      <c r="W85" s="3"/>
      <c r="X85" s="3"/>
      <c r="Y85" s="3"/>
      <c r="Z85" s="3" t="s">
        <v>216</v>
      </c>
      <c r="AA85" s="3"/>
      <c r="AB85">
        <v>2721812</v>
      </c>
      <c r="AC85" s="3"/>
      <c r="AD85" s="3" t="str">
        <f t="shared" si="5"/>
        <v>Recursos Humanos</v>
      </c>
      <c r="AE85" s="4">
        <v>45139</v>
      </c>
      <c r="AF85" s="4">
        <v>45139</v>
      </c>
      <c r="AG85" s="6" t="str">
        <f>IF(MID(E85,1,4)=MID(E84,1,4),"Modificacion en el trimestre",IF([1]AcumSYS!AP82=" "," ","Baja: " &amp;[1]AcumSYS!AP82))</f>
        <v xml:space="preserve"> </v>
      </c>
    </row>
    <row r="86" spans="1:33" x14ac:dyDescent="0.25">
      <c r="A86" s="3">
        <f>IF(D86= "", "",[1]AcumSYS!$B$2)</f>
        <v>2023</v>
      </c>
      <c r="B86" s="4">
        <f>IF(D86="","",+[1]AcumSYS!$D$2)</f>
        <v>45017</v>
      </c>
      <c r="C86" s="4">
        <f>IF(D86="","",+[1]AcumSYS!$E$2)</f>
        <v>45107</v>
      </c>
      <c r="D86" s="3" t="str">
        <f>IF([1]AcumSYS!$AR83="","",IF([1]AcumSYS!$AR83="s","Empleado","Personal de Confianza"))</f>
        <v>Empleado</v>
      </c>
      <c r="E86" s="5" t="str">
        <f>+[1]AcumSYS!A83</f>
        <v>0221183</v>
      </c>
      <c r="F86" s="3" t="str">
        <f>IF(D86="","",+[1]AcumSYS!$E83)</f>
        <v>DRENAJERO</v>
      </c>
      <c r="G86" s="3" t="str">
        <f>IF(D86="","",+[1]AcumSYS!$E83)</f>
        <v>DRENAJERO</v>
      </c>
      <c r="H86" s="3" t="str">
        <f>IF(D86="","",+[1]AcumSYS!$AS83)</f>
        <v>OPERACION</v>
      </c>
      <c r="I86" s="3" t="str">
        <f>IF(D86="","",+[1]AcumSYS!$B83)</f>
        <v>Alfredo</v>
      </c>
      <c r="J86" s="3" t="str">
        <f>IF(D86="","",+[1]AcumSYS!$C83)</f>
        <v>Ruiz</v>
      </c>
      <c r="K86" s="3" t="str">
        <f>IF(D86="","",+[1]AcumSYS!$D83)</f>
        <v>Tevaqui</v>
      </c>
      <c r="L86" s="3" t="str">
        <f>IF(D86="","",IF([1]AcumSYS!$AQ83="F","Femenino","Masculino"))</f>
        <v>Masculino</v>
      </c>
      <c r="M86" s="3">
        <v>5455.63</v>
      </c>
      <c r="N86" s="3" t="str">
        <f t="shared" si="3"/>
        <v>Pesos Mexicanos</v>
      </c>
      <c r="O86" s="3">
        <v>266.80000000000018</v>
      </c>
      <c r="P86" s="3" t="str">
        <f t="shared" si="4"/>
        <v>Pesos Mexicanos</v>
      </c>
      <c r="Q86">
        <v>218112</v>
      </c>
      <c r="R86">
        <v>214183</v>
      </c>
      <c r="S86">
        <v>218112</v>
      </c>
      <c r="T86" s="3" t="s">
        <v>215</v>
      </c>
      <c r="U86" s="3" t="s">
        <v>215</v>
      </c>
      <c r="V86">
        <v>22814</v>
      </c>
      <c r="W86" s="3"/>
      <c r="X86" s="3"/>
      <c r="Y86" s="3"/>
      <c r="Z86" s="3" t="s">
        <v>216</v>
      </c>
      <c r="AA86" s="3"/>
      <c r="AB86">
        <v>273145</v>
      </c>
      <c r="AC86" s="3"/>
      <c r="AD86" s="3" t="str">
        <f t="shared" si="5"/>
        <v>Recursos Humanos</v>
      </c>
      <c r="AE86" s="4">
        <v>45139</v>
      </c>
      <c r="AF86" s="4">
        <v>45139</v>
      </c>
      <c r="AG86" s="6" t="str">
        <f>IF(MID(E86,1,4)=MID(E85,1,4),"Modificacion en el trimestre",IF([1]AcumSYS!AP83=" "," ","Baja: " &amp;[1]AcumSYS!AP83))</f>
        <v xml:space="preserve"> </v>
      </c>
    </row>
    <row r="87" spans="1:33" x14ac:dyDescent="0.25">
      <c r="A87" s="3">
        <f>IF(D87= "", "",[1]AcumSYS!$B$2)</f>
        <v>2023</v>
      </c>
      <c r="B87" s="4">
        <f>IF(D87="","",+[1]AcumSYS!$D$2)</f>
        <v>45017</v>
      </c>
      <c r="C87" s="4">
        <f>IF(D87="","",+[1]AcumSYS!$E$2)</f>
        <v>45107</v>
      </c>
      <c r="D87" s="3" t="str">
        <f>IF([1]AcumSYS!$AR84="","",IF([1]AcumSYS!$AR84="s","Empleado","Personal de Confianza"))</f>
        <v>Empleado</v>
      </c>
      <c r="E87" s="5" t="str">
        <f>+[1]AcumSYS!A84</f>
        <v>0221184</v>
      </c>
      <c r="F87" s="3" t="str">
        <f>IF(D87="","",+[1]AcumSYS!$E84)</f>
        <v>FONTANERO</v>
      </c>
      <c r="G87" s="3" t="str">
        <f>IF(D87="","",+[1]AcumSYS!$E84)</f>
        <v>FONTANERO</v>
      </c>
      <c r="H87" s="3" t="str">
        <f>IF(D87="","",+[1]AcumSYS!$AS84)</f>
        <v>OPERACION</v>
      </c>
      <c r="I87" s="3" t="str">
        <f>IF(D87="","",+[1]AcumSYS!$B84)</f>
        <v>Alfredo</v>
      </c>
      <c r="J87" s="3" t="str">
        <f>IF(D87="","",+[1]AcumSYS!$C84)</f>
        <v>Ruiz</v>
      </c>
      <c r="K87" s="3" t="str">
        <f>IF(D87="","",+[1]AcumSYS!$D84)</f>
        <v>Tevaqui</v>
      </c>
      <c r="L87" s="3" t="str">
        <f>IF(D87="","",IF([1]AcumSYS!$AQ84="F","Femenino","Masculino"))</f>
        <v>Masculino</v>
      </c>
      <c r="M87" s="3">
        <v>10926.11</v>
      </c>
      <c r="N87" s="3" t="str">
        <f t="shared" si="3"/>
        <v>Pesos Mexicanos</v>
      </c>
      <c r="O87" s="3">
        <v>3444.3</v>
      </c>
      <c r="P87" s="3" t="str">
        <f t="shared" si="4"/>
        <v>Pesos Mexicanos</v>
      </c>
      <c r="Q87">
        <v>2191822</v>
      </c>
      <c r="R87">
        <v>215183</v>
      </c>
      <c r="S87">
        <v>2191822</v>
      </c>
      <c r="T87" s="3" t="s">
        <v>215</v>
      </c>
      <c r="U87" s="3" t="s">
        <v>215</v>
      </c>
      <c r="V87">
        <v>232145</v>
      </c>
      <c r="W87" s="3"/>
      <c r="X87" s="3"/>
      <c r="Y87" s="3"/>
      <c r="Z87" s="3" t="s">
        <v>216</v>
      </c>
      <c r="AA87" s="3"/>
      <c r="AB87">
        <v>2741812</v>
      </c>
      <c r="AC87" s="3"/>
      <c r="AD87" s="3" t="str">
        <f t="shared" si="5"/>
        <v>Recursos Humanos</v>
      </c>
      <c r="AE87" s="4">
        <v>45139</v>
      </c>
      <c r="AF87" s="4">
        <v>45139</v>
      </c>
      <c r="AG87" s="6" t="str">
        <f>IF(MID(E87,1,4)=MID(E86,1,4),"Modificacion en el trimestre",IF([1]AcumSYS!AP84=" "," ","Baja: " &amp;[1]AcumSYS!AP84))</f>
        <v>Modificacion en el trimestre</v>
      </c>
    </row>
    <row r="88" spans="1:33" x14ac:dyDescent="0.25">
      <c r="A88" s="3">
        <f>IF(D88= "", "",[1]AcumSYS!$B$2)</f>
        <v>2023</v>
      </c>
      <c r="B88" s="4">
        <f>IF(D88="","",+[1]AcumSYS!$D$2)</f>
        <v>45017</v>
      </c>
      <c r="C88" s="4">
        <f>IF(D88="","",+[1]AcumSYS!$E$2)</f>
        <v>45107</v>
      </c>
      <c r="D88" s="3" t="str">
        <f>IF([1]AcumSYS!$AR85="","",IF([1]AcumSYS!$AR85="s","Empleado","Personal de Confianza"))</f>
        <v>Empleado</v>
      </c>
      <c r="E88" s="5" t="str">
        <f>+[1]AcumSYS!A85</f>
        <v>0222184</v>
      </c>
      <c r="F88" s="3" t="str">
        <f>IF(D88="","",+[1]AcumSYS!$E85)</f>
        <v>FONTANERO</v>
      </c>
      <c r="G88" s="3" t="str">
        <f>IF(D88="","",+[1]AcumSYS!$E85)</f>
        <v>FONTANERO</v>
      </c>
      <c r="H88" s="3" t="str">
        <f>IF(D88="","",+[1]AcumSYS!$AS85)</f>
        <v>OPERACION</v>
      </c>
      <c r="I88" s="3" t="str">
        <f>IF(D88="","",+[1]AcumSYS!$B85)</f>
        <v>Luis Ravi</v>
      </c>
      <c r="J88" s="3" t="str">
        <f>IF(D88="","",+[1]AcumSYS!$C85)</f>
        <v>Solis</v>
      </c>
      <c r="K88" s="3" t="str">
        <f>IF(D88="","",+[1]AcumSYS!$D85)</f>
        <v>Hernandez</v>
      </c>
      <c r="L88" s="3" t="str">
        <f>IF(D88="","",IF([1]AcumSYS!$AQ85="F","Femenino","Masculino"))</f>
        <v>Masculino</v>
      </c>
      <c r="M88" s="3">
        <v>16772.689999999999</v>
      </c>
      <c r="N88" s="3" t="str">
        <f t="shared" si="3"/>
        <v>Pesos Mexicanos</v>
      </c>
      <c r="O88" s="3">
        <v>14035.47</v>
      </c>
      <c r="P88" s="3" t="str">
        <f t="shared" si="4"/>
        <v>Pesos Mexicanos</v>
      </c>
      <c r="Q88">
        <v>220184</v>
      </c>
      <c r="R88">
        <v>218112</v>
      </c>
      <c r="S88">
        <v>220184</v>
      </c>
      <c r="T88" s="3" t="s">
        <v>215</v>
      </c>
      <c r="U88" s="3" t="s">
        <v>215</v>
      </c>
      <c r="V88">
        <v>233184</v>
      </c>
      <c r="W88" s="3"/>
      <c r="X88" s="3"/>
      <c r="Y88" s="3"/>
      <c r="Z88" s="3" t="s">
        <v>216</v>
      </c>
      <c r="AA88" s="3"/>
      <c r="AB88">
        <v>276187</v>
      </c>
      <c r="AC88" s="3"/>
      <c r="AD88" s="3" t="str">
        <f t="shared" si="5"/>
        <v>Recursos Humanos</v>
      </c>
      <c r="AE88" s="4">
        <v>45139</v>
      </c>
      <c r="AF88" s="4">
        <v>45139</v>
      </c>
      <c r="AG88" s="6" t="str">
        <f>IF(MID(E88,1,4)=MID(E87,1,4),"Modificacion en el trimestre",IF([1]AcumSYS!AP85=" "," ","Baja: " &amp;[1]AcumSYS!AP85))</f>
        <v xml:space="preserve"> </v>
      </c>
    </row>
    <row r="89" spans="1:33" x14ac:dyDescent="0.25">
      <c r="A89" s="3">
        <f>IF(D89= "", "",[1]AcumSYS!$B$2)</f>
        <v>2023</v>
      </c>
      <c r="B89" s="4">
        <f>IF(D89="","",+[1]AcumSYS!$D$2)</f>
        <v>45017</v>
      </c>
      <c r="C89" s="4">
        <f>IF(D89="","",+[1]AcumSYS!$E$2)</f>
        <v>45107</v>
      </c>
      <c r="D89" s="3" t="str">
        <f>IF([1]AcumSYS!$AR86="","",IF([1]AcumSYS!$AR86="s","Empleado","Personal de Confianza"))</f>
        <v>Empleado</v>
      </c>
      <c r="E89" s="5" t="str">
        <f>+[1]AcumSYS!A86</f>
        <v>02231034</v>
      </c>
      <c r="F89" s="3" t="str">
        <f>IF(D89="","",+[1]AcumSYS!$E86)</f>
        <v>SECRETARIO GENERAL</v>
      </c>
      <c r="G89" s="3" t="str">
        <f>IF(D89="","",+[1]AcumSYS!$E86)</f>
        <v>SECRETARIO GENERAL</v>
      </c>
      <c r="H89" s="3" t="str">
        <f>IF(D89="","",+[1]AcumSYS!$AS86)</f>
        <v>OPERACION</v>
      </c>
      <c r="I89" s="3" t="str">
        <f>IF(D89="","",+[1]AcumSYS!$B86)</f>
        <v>Jesus Ivan</v>
      </c>
      <c r="J89" s="3" t="str">
        <f>IF(D89="","",+[1]AcumSYS!$C86)</f>
        <v>Madera</v>
      </c>
      <c r="K89" s="3" t="str">
        <f>IF(D89="","",+[1]AcumSYS!$D86)</f>
        <v>Lopez</v>
      </c>
      <c r="L89" s="3" t="str">
        <f>IF(D89="","",IF([1]AcumSYS!$AQ86="F","Femenino","Masculino"))</f>
        <v>Masculino</v>
      </c>
      <c r="M89" s="3">
        <v>25148.19</v>
      </c>
      <c r="N89" s="3" t="str">
        <f t="shared" si="3"/>
        <v>Pesos Mexicanos</v>
      </c>
      <c r="O89" s="3">
        <v>19433.12</v>
      </c>
      <c r="P89" s="3" t="str">
        <f t="shared" si="4"/>
        <v>Pesos Mexicanos</v>
      </c>
      <c r="Q89">
        <v>221184</v>
      </c>
      <c r="R89">
        <v>2191822</v>
      </c>
      <c r="S89">
        <v>221184</v>
      </c>
      <c r="T89" s="3" t="s">
        <v>215</v>
      </c>
      <c r="U89" s="3" t="s">
        <v>215</v>
      </c>
      <c r="V89">
        <v>2348111</v>
      </c>
      <c r="W89" s="3"/>
      <c r="X89" s="3"/>
      <c r="Y89" s="3"/>
      <c r="Z89" s="3" t="s">
        <v>216</v>
      </c>
      <c r="AA89" s="3"/>
      <c r="AB89">
        <v>281145</v>
      </c>
      <c r="AC89" s="3"/>
      <c r="AD89" s="3" t="str">
        <f t="shared" si="5"/>
        <v>Recursos Humanos</v>
      </c>
      <c r="AE89" s="4">
        <v>45139</v>
      </c>
      <c r="AF89" s="4">
        <v>45139</v>
      </c>
      <c r="AG89" s="6" t="str">
        <f>IF(MID(E89,1,4)=MID(E88,1,4),"Modificacion en el trimestre",IF([1]AcumSYS!AP86=" "," ","Baja: " &amp;[1]AcumSYS!AP86))</f>
        <v xml:space="preserve"> </v>
      </c>
    </row>
    <row r="90" spans="1:33" x14ac:dyDescent="0.25">
      <c r="A90" s="3">
        <f>IF(D90= "", "",[1]AcumSYS!$B$2)</f>
        <v>2023</v>
      </c>
      <c r="B90" s="4">
        <f>IF(D90="","",+[1]AcumSYS!$D$2)</f>
        <v>45017</v>
      </c>
      <c r="C90" s="4">
        <f>IF(D90="","",+[1]AcumSYS!$E$2)</f>
        <v>45107</v>
      </c>
      <c r="D90" s="3" t="str">
        <f>IF([1]AcumSYS!$AR87="","",IF([1]AcumSYS!$AR87="s","Empleado","Personal de Confianza"))</f>
        <v>Empleado</v>
      </c>
      <c r="E90" s="5" t="str">
        <f>+[1]AcumSYS!A87</f>
        <v>0224184</v>
      </c>
      <c r="F90" s="3" t="str">
        <f>IF(D90="","",+[1]AcumSYS!$E87)</f>
        <v>FONTANERO</v>
      </c>
      <c r="G90" s="3" t="str">
        <f>IF(D90="","",+[1]AcumSYS!$E87)</f>
        <v>FONTANERO</v>
      </c>
      <c r="H90" s="3" t="str">
        <f>IF(D90="","",+[1]AcumSYS!$AS87)</f>
        <v>OPERACION</v>
      </c>
      <c r="I90" s="3" t="str">
        <f>IF(D90="","",+[1]AcumSYS!$B87)</f>
        <v>Noe Ruben</v>
      </c>
      <c r="J90" s="3" t="str">
        <f>IF(D90="","",+[1]AcumSYS!$C87)</f>
        <v>Aceves</v>
      </c>
      <c r="K90" s="3" t="str">
        <f>IF(D90="","",+[1]AcumSYS!$D87)</f>
        <v>Celaya</v>
      </c>
      <c r="L90" s="3" t="str">
        <f>IF(D90="","",IF([1]AcumSYS!$AQ87="F","Femenino","Masculino"))</f>
        <v>Masculino</v>
      </c>
      <c r="M90" s="3">
        <v>11342.12</v>
      </c>
      <c r="N90" s="3" t="str">
        <f t="shared" si="3"/>
        <v>Pesos Mexicanos</v>
      </c>
      <c r="O90" s="3">
        <v>10468.400000000001</v>
      </c>
      <c r="P90" s="3" t="str">
        <f t="shared" si="4"/>
        <v>Pesos Mexicanos</v>
      </c>
      <c r="Q90">
        <v>222184</v>
      </c>
      <c r="R90">
        <v>220184</v>
      </c>
      <c r="S90">
        <v>222184</v>
      </c>
      <c r="T90" s="3" t="s">
        <v>215</v>
      </c>
      <c r="U90" s="3" t="s">
        <v>215</v>
      </c>
      <c r="V90">
        <v>236813</v>
      </c>
      <c r="W90" s="3"/>
      <c r="X90" s="3"/>
      <c r="Y90" s="3"/>
      <c r="Z90" s="3" t="s">
        <v>216</v>
      </c>
      <c r="AA90" s="3"/>
      <c r="AB90">
        <v>2828142</v>
      </c>
      <c r="AC90" s="3"/>
      <c r="AD90" s="3" t="str">
        <f t="shared" si="5"/>
        <v>Recursos Humanos</v>
      </c>
      <c r="AE90" s="4">
        <v>45139</v>
      </c>
      <c r="AF90" s="4">
        <v>45139</v>
      </c>
      <c r="AG90" s="6" t="str">
        <f>IF(MID(E90,1,4)=MID(E89,1,4),"Modificacion en el trimestre",IF([1]AcumSYS!AP87=" "," ","Baja: " &amp;[1]AcumSYS!AP87))</f>
        <v xml:space="preserve"> </v>
      </c>
    </row>
    <row r="91" spans="1:33" x14ac:dyDescent="0.25">
      <c r="A91" s="3">
        <f>IF(D91= "", "",[1]AcumSYS!$B$2)</f>
        <v>2023</v>
      </c>
      <c r="B91" s="4">
        <f>IF(D91="","",+[1]AcumSYS!$D$2)</f>
        <v>45017</v>
      </c>
      <c r="C91" s="4">
        <f>IF(D91="","",+[1]AcumSYS!$E$2)</f>
        <v>45107</v>
      </c>
      <c r="D91" s="3" t="str">
        <f>IF([1]AcumSYS!$AR88="","",IF([1]AcumSYS!$AR88="s","Empleado","Personal de Confianza"))</f>
        <v>Empleado</v>
      </c>
      <c r="E91" s="5" t="str">
        <f>+[1]AcumSYS!A88</f>
        <v>0225122</v>
      </c>
      <c r="F91" s="3" t="str">
        <f>IF(D91="","",+[1]AcumSYS!$E88)</f>
        <v>COMPRAS Y PRESUPUESTOS</v>
      </c>
      <c r="G91" s="3" t="str">
        <f>IF(D91="","",+[1]AcumSYS!$E88)</f>
        <v>COMPRAS Y PRESUPUESTOS</v>
      </c>
      <c r="H91" s="3" t="str">
        <f>IF(D91="","",+[1]AcumSYS!$AS88)</f>
        <v>OPERACION</v>
      </c>
      <c r="I91" s="3" t="str">
        <f>IF(D91="","",+[1]AcumSYS!$B88)</f>
        <v>Bernardo</v>
      </c>
      <c r="J91" s="3" t="str">
        <f>IF(D91="","",+[1]AcumSYS!$C88)</f>
        <v>Campuzano</v>
      </c>
      <c r="K91" s="3" t="str">
        <f>IF(D91="","",+[1]AcumSYS!$D88)</f>
        <v>Torres</v>
      </c>
      <c r="L91" s="3" t="str">
        <f>IF(D91="","",IF([1]AcumSYS!$AQ88="F","Femenino","Masculino"))</f>
        <v>Masculino</v>
      </c>
      <c r="M91" s="3">
        <v>18721.27</v>
      </c>
      <c r="N91" s="3" t="str">
        <f t="shared" si="3"/>
        <v>Pesos Mexicanos</v>
      </c>
      <c r="O91" s="3">
        <v>14512.990000000002</v>
      </c>
      <c r="P91" s="3" t="str">
        <f t="shared" si="4"/>
        <v>Pesos Mexicanos</v>
      </c>
      <c r="Q91">
        <v>2231034</v>
      </c>
      <c r="R91">
        <v>221184</v>
      </c>
      <c r="S91">
        <v>2231034</v>
      </c>
      <c r="T91" s="3" t="s">
        <v>215</v>
      </c>
      <c r="U91" s="3" t="s">
        <v>215</v>
      </c>
      <c r="V91">
        <v>2378131</v>
      </c>
      <c r="W91" s="3"/>
      <c r="X91" s="3"/>
      <c r="Y91" s="3"/>
      <c r="Z91" s="3" t="s">
        <v>216</v>
      </c>
      <c r="AA91" s="3"/>
      <c r="AB91">
        <v>2838145</v>
      </c>
      <c r="AC91" s="3"/>
      <c r="AD91" s="3" t="str">
        <f t="shared" si="5"/>
        <v>Recursos Humanos</v>
      </c>
      <c r="AE91" s="4">
        <v>45139</v>
      </c>
      <c r="AF91" s="4">
        <v>45139</v>
      </c>
      <c r="AG91" s="6" t="str">
        <f>IF(MID(E91,1,4)=MID(E90,1,4),"Modificacion en el trimestre",IF([1]AcumSYS!AP88=" "," ","Baja: " &amp;[1]AcumSYS!AP88))</f>
        <v xml:space="preserve"> </v>
      </c>
    </row>
    <row r="92" spans="1:33" x14ac:dyDescent="0.25">
      <c r="A92" s="3">
        <f>IF(D92= "", "",[1]AcumSYS!$B$2)</f>
        <v>2023</v>
      </c>
      <c r="B92" s="4">
        <f>IF(D92="","",+[1]AcumSYS!$D$2)</f>
        <v>45017</v>
      </c>
      <c r="C92" s="4">
        <f>IF(D92="","",+[1]AcumSYS!$E$2)</f>
        <v>45107</v>
      </c>
      <c r="D92" s="3" t="str">
        <f>IF([1]AcumSYS!$AR89="","",IF([1]AcumSYS!$AR89="s","Empleado","Personal de Confianza"))</f>
        <v>Empleado</v>
      </c>
      <c r="E92" s="5" t="str">
        <f>+[1]AcumSYS!A89</f>
        <v>022814</v>
      </c>
      <c r="F92" s="3" t="str">
        <f>IF(D92="","",+[1]AcumSYS!$E89)</f>
        <v>COORD REL PUBLICAS Y COMERCIALIZACION</v>
      </c>
      <c r="G92" s="3" t="str">
        <f>IF(D92="","",+[1]AcumSYS!$E89)</f>
        <v>COORD REL PUBLICAS Y COMERCIALIZACION</v>
      </c>
      <c r="H92" s="3" t="str">
        <f>IF(D92="","",+[1]AcumSYS!$AS89)</f>
        <v>OPERACION</v>
      </c>
      <c r="I92" s="3" t="str">
        <f>IF(D92="","",+[1]AcumSYS!$B89)</f>
        <v>Karina</v>
      </c>
      <c r="J92" s="3" t="str">
        <f>IF(D92="","",+[1]AcumSYS!$C89)</f>
        <v>Nieblas</v>
      </c>
      <c r="K92" s="3" t="str">
        <f>IF(D92="","",+[1]AcumSYS!$D89)</f>
        <v>Valenzuela</v>
      </c>
      <c r="L92" s="3" t="str">
        <f>IF(D92="","",IF([1]AcumSYS!$AQ89="F","Femenino","Masculino"))</f>
        <v>Masculino</v>
      </c>
      <c r="M92" s="3">
        <v>30280.06</v>
      </c>
      <c r="N92" s="3" t="str">
        <f t="shared" si="3"/>
        <v>Pesos Mexicanos</v>
      </c>
      <c r="O92" s="3">
        <v>29143.280000000002</v>
      </c>
      <c r="P92" s="3" t="str">
        <f t="shared" si="4"/>
        <v>Pesos Mexicanos</v>
      </c>
      <c r="Q92">
        <v>224184</v>
      </c>
      <c r="R92">
        <v>222184</v>
      </c>
      <c r="S92">
        <v>224184</v>
      </c>
      <c r="T92" s="3" t="s">
        <v>215</v>
      </c>
      <c r="U92" s="3" t="s">
        <v>215</v>
      </c>
      <c r="V92">
        <v>239184</v>
      </c>
      <c r="W92" s="3"/>
      <c r="X92" s="3"/>
      <c r="Y92" s="3"/>
      <c r="Z92" s="3" t="s">
        <v>216</v>
      </c>
      <c r="AA92" s="3"/>
      <c r="AB92">
        <v>284145</v>
      </c>
      <c r="AC92" s="3"/>
      <c r="AD92" s="3" t="str">
        <f t="shared" si="5"/>
        <v>Recursos Humanos</v>
      </c>
      <c r="AE92" s="4">
        <v>45139</v>
      </c>
      <c r="AF92" s="4">
        <v>45139</v>
      </c>
      <c r="AG92" s="6" t="str">
        <f>IF(MID(E92,1,4)=MID(E91,1,4),"Modificacion en el trimestre",IF([1]AcumSYS!AP89=" "," ","Baja: " &amp;[1]AcumSYS!AP89))</f>
        <v xml:space="preserve"> </v>
      </c>
    </row>
    <row r="93" spans="1:33" x14ac:dyDescent="0.25">
      <c r="A93" s="3">
        <f>IF(D93= "", "",[1]AcumSYS!$B$2)</f>
        <v>2023</v>
      </c>
      <c r="B93" s="4">
        <f>IF(D93="","",+[1]AcumSYS!$D$2)</f>
        <v>45017</v>
      </c>
      <c r="C93" s="4">
        <f>IF(D93="","",+[1]AcumSYS!$E$2)</f>
        <v>45107</v>
      </c>
      <c r="D93" s="3" t="str">
        <f>IF([1]AcumSYS!$AR90="","",IF([1]AcumSYS!$AR90="s","Empleado","Personal de Confianza"))</f>
        <v>Empleado</v>
      </c>
      <c r="E93" s="5" t="str">
        <f>+[1]AcumSYS!A90</f>
        <v>0232145</v>
      </c>
      <c r="F93" s="3" t="str">
        <f>IF(D93="","",+[1]AcumSYS!$E90)</f>
        <v>INSPECTOR DE SERVICIO</v>
      </c>
      <c r="G93" s="3" t="str">
        <f>IF(D93="","",+[1]AcumSYS!$E90)</f>
        <v>INSPECTOR DE SERVICIO</v>
      </c>
      <c r="H93" s="3" t="str">
        <f>IF(D93="","",+[1]AcumSYS!$AS90)</f>
        <v>OPERACION</v>
      </c>
      <c r="I93" s="3" t="str">
        <f>IF(D93="","",+[1]AcumSYS!$B90)</f>
        <v>Jose Jesus</v>
      </c>
      <c r="J93" s="3" t="str">
        <f>IF(D93="","",+[1]AcumSYS!$C90)</f>
        <v>Gomez</v>
      </c>
      <c r="K93" s="3" t="str">
        <f>IF(D93="","",+[1]AcumSYS!$D90)</f>
        <v>Araiza</v>
      </c>
      <c r="L93" s="3" t="str">
        <f>IF(D93="","",IF([1]AcumSYS!$AQ90="F","Femenino","Masculino"))</f>
        <v>Masculino</v>
      </c>
      <c r="M93" s="3">
        <v>14713.69</v>
      </c>
      <c r="N93" s="3" t="str">
        <f t="shared" si="3"/>
        <v>Pesos Mexicanos</v>
      </c>
      <c r="O93" s="3">
        <v>10049.710000000001</v>
      </c>
      <c r="P93" s="3" t="str">
        <f t="shared" si="4"/>
        <v>Pesos Mexicanos</v>
      </c>
      <c r="Q93">
        <v>225122</v>
      </c>
      <c r="R93">
        <v>2231034</v>
      </c>
      <c r="S93">
        <v>225122</v>
      </c>
      <c r="T93" s="3" t="s">
        <v>215</v>
      </c>
      <c r="U93" s="3" t="s">
        <v>215</v>
      </c>
      <c r="V93">
        <v>2411812</v>
      </c>
      <c r="W93" s="3"/>
      <c r="X93" s="3"/>
      <c r="Y93" s="3"/>
      <c r="Z93" s="3" t="s">
        <v>216</v>
      </c>
      <c r="AA93" s="3"/>
      <c r="AB93">
        <v>286161</v>
      </c>
      <c r="AC93" s="3"/>
      <c r="AD93" s="3" t="str">
        <f t="shared" si="5"/>
        <v>Recursos Humanos</v>
      </c>
      <c r="AE93" s="4">
        <v>45139</v>
      </c>
      <c r="AF93" s="4">
        <v>45139</v>
      </c>
      <c r="AG93" s="6" t="str">
        <f>IF(MID(E93,1,4)=MID(E92,1,4),"Modificacion en el trimestre",IF([1]AcumSYS!AP90=" "," ","Baja: " &amp;[1]AcumSYS!AP90))</f>
        <v xml:space="preserve"> </v>
      </c>
    </row>
    <row r="94" spans="1:33" x14ac:dyDescent="0.25">
      <c r="A94" s="3">
        <f>IF(D94= "", "",[1]AcumSYS!$B$2)</f>
        <v>2023</v>
      </c>
      <c r="B94" s="4">
        <f>IF(D94="","",+[1]AcumSYS!$D$2)</f>
        <v>45017</v>
      </c>
      <c r="C94" s="4">
        <f>IF(D94="","",+[1]AcumSYS!$E$2)</f>
        <v>45107</v>
      </c>
      <c r="D94" s="3" t="s">
        <v>90</v>
      </c>
      <c r="E94" s="5" t="str">
        <f>+[1]AcumSYS!A91</f>
        <v>0233184</v>
      </c>
      <c r="F94" s="3" t="str">
        <f>IF(D94="","",+[1]AcumSYS!$E91)</f>
        <v>FONTANERO</v>
      </c>
      <c r="G94" s="3" t="str">
        <f>IF(D94="","",+[1]AcumSYS!$E91)</f>
        <v>FONTANERO</v>
      </c>
      <c r="H94" s="3" t="str">
        <f>IF(D94="","",+[1]AcumSYS!$AS91)</f>
        <v>OPERACION</v>
      </c>
      <c r="I94" s="3" t="str">
        <f>IF(D94="","",+[1]AcumSYS!$B91)</f>
        <v>Dagoberto</v>
      </c>
      <c r="J94" s="3" t="str">
        <f>IF(D94="","",+[1]AcumSYS!$C91)</f>
        <v>Martinez</v>
      </c>
      <c r="K94" s="3" t="str">
        <f>IF(D94="","",+[1]AcumSYS!$D91)</f>
        <v>Montaño</v>
      </c>
      <c r="L94" s="3" t="str">
        <f>IF(D94="","",IF([1]AcumSYS!$AQ91="F","Femenino","Masculino"))</f>
        <v>Masculino</v>
      </c>
      <c r="M94" s="3">
        <v>11944.67</v>
      </c>
      <c r="N94" s="3" t="str">
        <f t="shared" si="3"/>
        <v>Pesos Mexicanos</v>
      </c>
      <c r="O94" s="3">
        <v>4795.5200000000004</v>
      </c>
      <c r="P94" s="3" t="str">
        <f t="shared" si="4"/>
        <v>Pesos Mexicanos</v>
      </c>
      <c r="Q94">
        <v>22814</v>
      </c>
      <c r="R94">
        <v>224184</v>
      </c>
      <c r="S94">
        <v>22814</v>
      </c>
      <c r="T94" s="3" t="s">
        <v>215</v>
      </c>
      <c r="U94" s="3" t="s">
        <v>215</v>
      </c>
      <c r="V94">
        <v>242812</v>
      </c>
      <c r="W94" s="3"/>
      <c r="X94" s="3"/>
      <c r="Y94" s="3"/>
      <c r="Z94" s="3" t="s">
        <v>216</v>
      </c>
      <c r="AA94" s="3"/>
      <c r="AB94">
        <v>287146</v>
      </c>
      <c r="AC94" s="3"/>
      <c r="AD94" s="3" t="str">
        <f t="shared" si="5"/>
        <v>Recursos Humanos</v>
      </c>
      <c r="AE94" s="4">
        <v>45139</v>
      </c>
      <c r="AF94" s="4">
        <v>45139</v>
      </c>
      <c r="AG94" s="6" t="str">
        <f>IF(MID(E94,1,4)=MID(E93,1,4),"Modificacion en el trimestre",IF([1]AcumSYS!AP91=" "," ","Baja: " &amp;[1]AcumSYS!AP91))</f>
        <v xml:space="preserve"> </v>
      </c>
    </row>
    <row r="95" spans="1:33" x14ac:dyDescent="0.25">
      <c r="A95" s="3">
        <f>IF(D95= "", "",[1]AcumSYS!$B$2)</f>
        <v>2023</v>
      </c>
      <c r="B95" s="4">
        <f>IF(D95="","",+[1]AcumSYS!$D$2)</f>
        <v>45017</v>
      </c>
      <c r="C95" s="4">
        <f>IF(D95="","",+[1]AcumSYS!$E$2)</f>
        <v>45107</v>
      </c>
      <c r="D95" s="3" t="s">
        <v>90</v>
      </c>
      <c r="E95" s="5" t="str">
        <f>+[1]AcumSYS!A92</f>
        <v>0234184</v>
      </c>
      <c r="F95" s="3" t="str">
        <f>IF(D95="","",+[1]AcumSYS!$E92)</f>
        <v>FONTANERO</v>
      </c>
      <c r="G95" s="3" t="str">
        <f>IF(D95="","",+[1]AcumSYS!$E92)</f>
        <v>FONTANERO</v>
      </c>
      <c r="H95" s="3" t="str">
        <f>IF(D95="","",+[1]AcumSYS!$AS92)</f>
        <v>COMERCIAL</v>
      </c>
      <c r="I95" s="3" t="str">
        <f>IF(D95="","",+[1]AcumSYS!$B92)</f>
        <v>Joaquin Esteban</v>
      </c>
      <c r="J95" s="3" t="str">
        <f>IF(D95="","",+[1]AcumSYS!$C92)</f>
        <v>Solis</v>
      </c>
      <c r="K95" s="3" t="str">
        <f>IF(D95="","",+[1]AcumSYS!$D92)</f>
        <v>Rivera</v>
      </c>
      <c r="L95" s="3" t="str">
        <f>IF(D95="","",IF([1]AcumSYS!$AQ92="F","Femenino","Masculino"))</f>
        <v>Femenino</v>
      </c>
      <c r="M95" s="3">
        <v>12399.18</v>
      </c>
      <c r="N95" s="3" t="str">
        <f t="shared" si="3"/>
        <v>Pesos Mexicanos</v>
      </c>
      <c r="O95" s="3">
        <v>5742.4400000000005</v>
      </c>
      <c r="P95" s="3" t="str">
        <f t="shared" si="4"/>
        <v>Pesos Mexicanos</v>
      </c>
      <c r="Q95">
        <v>232145</v>
      </c>
      <c r="R95">
        <v>225122</v>
      </c>
      <c r="S95">
        <v>232145</v>
      </c>
      <c r="T95" s="3" t="s">
        <v>215</v>
      </c>
      <c r="U95" s="3" t="s">
        <v>215</v>
      </c>
      <c r="V95">
        <v>2441812</v>
      </c>
      <c r="W95" s="3"/>
      <c r="X95" s="3"/>
      <c r="Y95" s="3"/>
      <c r="Z95" s="3" t="s">
        <v>216</v>
      </c>
      <c r="AA95" s="3"/>
      <c r="AB95">
        <v>2931812</v>
      </c>
      <c r="AC95" s="3"/>
      <c r="AD95" s="3" t="str">
        <f t="shared" si="5"/>
        <v>Recursos Humanos</v>
      </c>
      <c r="AE95" s="4">
        <v>45139</v>
      </c>
      <c r="AF95" s="4">
        <v>45139</v>
      </c>
      <c r="AG95" s="6" t="str">
        <f>IF(MID(E95,1,4)=MID(E94,1,4),"Modificacion en el trimestre",IF([1]AcumSYS!AP92=" "," ","Baja: " &amp;[1]AcumSYS!AP92))</f>
        <v xml:space="preserve"> </v>
      </c>
    </row>
    <row r="96" spans="1:33" x14ac:dyDescent="0.25">
      <c r="A96" s="3">
        <f>IF(D96= "", "",[1]AcumSYS!$B$2)</f>
        <v>2023</v>
      </c>
      <c r="B96" s="4">
        <f>IF(D96="","",+[1]AcumSYS!$D$2)</f>
        <v>45017</v>
      </c>
      <c r="C96" s="4">
        <f>IF(D96="","",+[1]AcumSYS!$E$2)</f>
        <v>45107</v>
      </c>
      <c r="D96" s="3" t="s">
        <v>90</v>
      </c>
      <c r="E96" s="5" t="str">
        <f>+[1]AcumSYS!A93</f>
        <v>0236813</v>
      </c>
      <c r="F96" s="3" t="str">
        <f>IF(D96="","",+[1]AcumSYS!$E93)</f>
        <v>ALBAÑIL</v>
      </c>
      <c r="G96" s="3" t="str">
        <f>IF(D96="","",+[1]AcumSYS!$E93)</f>
        <v>ALBAÑIL</v>
      </c>
      <c r="H96" s="3" t="str">
        <f>IF(D96="","",+[1]AcumSYS!$AS93)</f>
        <v>COMERCIAL</v>
      </c>
      <c r="I96" s="3" t="str">
        <f>IF(D96="","",+[1]AcumSYS!$B93)</f>
        <v>Marco Antonio</v>
      </c>
      <c r="J96" s="3" t="str">
        <f>IF(D96="","",+[1]AcumSYS!$C93)</f>
        <v>Rojas</v>
      </c>
      <c r="K96" s="3" t="str">
        <f>IF(D96="","",+[1]AcumSYS!$D93)</f>
        <v>Luquez</v>
      </c>
      <c r="L96" s="3" t="str">
        <f>IF(D96="","",IF([1]AcumSYS!$AQ93="F","Femenino","Masculino"))</f>
        <v>Masculino</v>
      </c>
      <c r="M96" s="3">
        <v>10214.74</v>
      </c>
      <c r="N96" s="3" t="str">
        <f t="shared" si="3"/>
        <v>Pesos Mexicanos</v>
      </c>
      <c r="O96" s="3">
        <v>2600.41</v>
      </c>
      <c r="P96" s="3" t="str">
        <f t="shared" si="4"/>
        <v>Pesos Mexicanos</v>
      </c>
      <c r="Q96">
        <v>233184</v>
      </c>
      <c r="R96">
        <v>22814</v>
      </c>
      <c r="S96">
        <v>233184</v>
      </c>
      <c r="T96" s="3" t="s">
        <v>215</v>
      </c>
      <c r="U96" s="3" t="s">
        <v>215</v>
      </c>
      <c r="V96">
        <v>2458131</v>
      </c>
      <c r="W96" s="3"/>
      <c r="X96" s="3"/>
      <c r="Y96" s="3"/>
      <c r="Z96" s="3" t="s">
        <v>216</v>
      </c>
      <c r="AA96" s="3"/>
      <c r="AB96">
        <v>2941812</v>
      </c>
      <c r="AC96" s="3"/>
      <c r="AD96" s="3" t="str">
        <f t="shared" si="5"/>
        <v>Recursos Humanos</v>
      </c>
      <c r="AE96" s="4">
        <v>45139</v>
      </c>
      <c r="AF96" s="4">
        <v>45139</v>
      </c>
      <c r="AG96" s="6" t="str">
        <f>IF(MID(E96,1,4)=MID(E95,1,4),"Modificacion en el trimestre",IF([1]AcumSYS!AP93=" "," ","Baja: " &amp;[1]AcumSYS!AP93))</f>
        <v xml:space="preserve"> </v>
      </c>
    </row>
    <row r="97" spans="1:33" x14ac:dyDescent="0.25">
      <c r="A97" s="3">
        <f>IF(D97= "", "",[1]AcumSYS!$B$2)</f>
        <v>2023</v>
      </c>
      <c r="B97" s="4">
        <f>IF(D97="","",+[1]AcumSYS!$D$2)</f>
        <v>45017</v>
      </c>
      <c r="C97" s="4">
        <f>IF(D97="","",+[1]AcumSYS!$E$2)</f>
        <v>45107</v>
      </c>
      <c r="D97" s="3" t="str">
        <f>IF([1]AcumSYS!$AR94="","",IF([1]AcumSYS!$AR94="s","Empleado","Personal de Confianza"))</f>
        <v>Empleado</v>
      </c>
      <c r="E97" s="5" t="str">
        <f>+[1]AcumSYS!A94</f>
        <v>02378131</v>
      </c>
      <c r="F97" s="3" t="str">
        <f>IF(D97="","",+[1]AcumSYS!$E94)</f>
        <v>PEON ALBAÑIL</v>
      </c>
      <c r="G97" s="3" t="str">
        <f>IF(D97="","",+[1]AcumSYS!$E94)</f>
        <v>PEON ALBAÑIL</v>
      </c>
      <c r="H97" s="3" t="str">
        <f>IF(D97="","",+[1]AcumSYS!$AS94)</f>
        <v>OPERACION</v>
      </c>
      <c r="I97" s="3" t="str">
        <f>IF(D97="","",+[1]AcumSYS!$B94)</f>
        <v>Jose Luis</v>
      </c>
      <c r="J97" s="3" t="str">
        <f>IF(D97="","",+[1]AcumSYS!$C94)</f>
        <v>Ortiz</v>
      </c>
      <c r="K97" s="3" t="str">
        <f>IF(D97="","",+[1]AcumSYS!$D94)</f>
        <v>Contreras</v>
      </c>
      <c r="L97" s="3" t="str">
        <f>IF(D97="","",IF([1]AcumSYS!$AQ94="F","Femenino","Masculino"))</f>
        <v>Masculino</v>
      </c>
      <c r="M97" s="3">
        <v>9415.85</v>
      </c>
      <c r="N97" s="3" t="str">
        <f t="shared" si="3"/>
        <v>Pesos Mexicanos</v>
      </c>
      <c r="O97" s="3">
        <v>7199.55</v>
      </c>
      <c r="P97" s="3" t="str">
        <f t="shared" si="4"/>
        <v>Pesos Mexicanos</v>
      </c>
      <c r="Q97">
        <v>234184</v>
      </c>
      <c r="R97">
        <v>232145</v>
      </c>
      <c r="S97">
        <v>234184</v>
      </c>
      <c r="T97" s="3" t="s">
        <v>215</v>
      </c>
      <c r="U97" s="3" t="s">
        <v>215</v>
      </c>
      <c r="V97">
        <v>2461812</v>
      </c>
      <c r="W97" s="3"/>
      <c r="X97" s="3"/>
      <c r="Y97" s="3"/>
      <c r="Z97" s="3" t="s">
        <v>216</v>
      </c>
      <c r="AA97" s="3"/>
      <c r="AB97">
        <v>2951812</v>
      </c>
      <c r="AC97" s="3"/>
      <c r="AD97" s="3" t="str">
        <f t="shared" si="5"/>
        <v>Recursos Humanos</v>
      </c>
      <c r="AE97" s="4">
        <v>45139</v>
      </c>
      <c r="AF97" s="4">
        <v>45139</v>
      </c>
      <c r="AG97" s="6" t="str">
        <f>IF(MID(E97,1,4)=MID(E96,1,4),"Modificacion en el trimestre",IF([1]AcumSYS!AP94=" "," ","Baja: " &amp;[1]AcumSYS!AP94))</f>
        <v xml:space="preserve"> </v>
      </c>
    </row>
    <row r="98" spans="1:33" x14ac:dyDescent="0.25">
      <c r="A98" s="3">
        <f>IF(D98= "", "",[1]AcumSYS!$B$2)</f>
        <v>2023</v>
      </c>
      <c r="B98" s="4">
        <f>IF(D98="","",+[1]AcumSYS!$D$2)</f>
        <v>45017</v>
      </c>
      <c r="C98" s="4">
        <f>IF(D98="","",+[1]AcumSYS!$E$2)</f>
        <v>45107</v>
      </c>
      <c r="D98" s="3" t="str">
        <f>IF([1]AcumSYS!$AR95="","",IF([1]AcumSYS!$AR95="s","Empleado","Personal de Confianza"))</f>
        <v>Empleado</v>
      </c>
      <c r="E98" s="5" t="str">
        <f>+[1]AcumSYS!A95</f>
        <v>0239184</v>
      </c>
      <c r="F98" s="3" t="str">
        <f>IF(D98="","",+[1]AcumSYS!$E95)</f>
        <v>FONTANERO</v>
      </c>
      <c r="G98" s="3" t="str">
        <f>IF(D98="","",+[1]AcumSYS!$E95)</f>
        <v>FONTANERO</v>
      </c>
      <c r="H98" s="3" t="str">
        <f>IF(D98="","",+[1]AcumSYS!$AS95)</f>
        <v>OPERACION</v>
      </c>
      <c r="I98" s="3" t="str">
        <f>IF(D98="","",+[1]AcumSYS!$B95)</f>
        <v>Bernardo</v>
      </c>
      <c r="J98" s="3" t="str">
        <f>IF(D98="","",+[1]AcumSYS!$C95)</f>
        <v>Rivera</v>
      </c>
      <c r="K98" s="3" t="str">
        <f>IF(D98="","",+[1]AcumSYS!$D95)</f>
        <v>Bernal</v>
      </c>
      <c r="L98" s="3" t="str">
        <f>IF(D98="","",IF([1]AcumSYS!$AQ95="F","Femenino","Masculino"))</f>
        <v>Masculino</v>
      </c>
      <c r="M98" s="3">
        <v>6675.55</v>
      </c>
      <c r="N98" s="3" t="str">
        <f t="shared" si="3"/>
        <v>Pesos Mexicanos</v>
      </c>
      <c r="O98" s="3">
        <v>6213.3600000000006</v>
      </c>
      <c r="P98" s="3" t="str">
        <f t="shared" si="4"/>
        <v>Pesos Mexicanos</v>
      </c>
      <c r="Q98">
        <v>2348111</v>
      </c>
      <c r="R98">
        <v>233184</v>
      </c>
      <c r="S98">
        <v>2348111</v>
      </c>
      <c r="T98" s="3" t="s">
        <v>215</v>
      </c>
      <c r="U98" s="3" t="s">
        <v>215</v>
      </c>
      <c r="V98">
        <v>2501812</v>
      </c>
      <c r="W98" s="3"/>
      <c r="X98" s="3"/>
      <c r="Y98" s="3"/>
      <c r="Z98" s="3" t="s">
        <v>216</v>
      </c>
      <c r="AA98" s="3"/>
      <c r="AB98">
        <v>2971812</v>
      </c>
      <c r="AC98" s="3"/>
      <c r="AD98" s="3" t="str">
        <f t="shared" si="5"/>
        <v>Recursos Humanos</v>
      </c>
      <c r="AE98" s="4">
        <v>45139</v>
      </c>
      <c r="AF98" s="4">
        <v>45139</v>
      </c>
      <c r="AG98" s="6" t="str">
        <f>IF(MID(E98,1,4)=MID(E97,1,4),"Modificacion en el trimestre",IF([1]AcumSYS!AP95=" "," ","Baja: " &amp;[1]AcumSYS!AP95))</f>
        <v xml:space="preserve"> </v>
      </c>
    </row>
    <row r="99" spans="1:33" x14ac:dyDescent="0.25">
      <c r="A99" s="3">
        <f>IF(D99= "", "",[1]AcumSYS!$B$2)</f>
        <v>2023</v>
      </c>
      <c r="B99" s="4">
        <f>IF(D99="","",+[1]AcumSYS!$D$2)</f>
        <v>45017</v>
      </c>
      <c r="C99" s="4">
        <f>IF(D99="","",+[1]AcumSYS!$E$2)</f>
        <v>45107</v>
      </c>
      <c r="D99" s="3" t="str">
        <f>IF([1]AcumSYS!$AR96="","",IF([1]AcumSYS!$AR96="s","Empleado","Personal de Confianza"))</f>
        <v>Empleado</v>
      </c>
      <c r="E99" s="5" t="str">
        <f>+[1]AcumSYS!A96</f>
        <v>02411812</v>
      </c>
      <c r="F99" s="3" t="str">
        <f>IF(D99="","",+[1]AcumSYS!$E96)</f>
        <v>PEON</v>
      </c>
      <c r="G99" s="3" t="str">
        <f>IF(D99="","",+[1]AcumSYS!$E96)</f>
        <v>PEON</v>
      </c>
      <c r="H99" s="3" t="str">
        <f>IF(D99="","",+[1]AcumSYS!$AS96)</f>
        <v>OPERACION</v>
      </c>
      <c r="I99" s="3" t="str">
        <f>IF(D99="","",+[1]AcumSYS!$B96)</f>
        <v>Luis Enrique</v>
      </c>
      <c r="J99" s="3" t="str">
        <f>IF(D99="","",+[1]AcumSYS!$C96)</f>
        <v>Contreras</v>
      </c>
      <c r="K99" s="3" t="str">
        <f>IF(D99="","",+[1]AcumSYS!$D96)</f>
        <v>Lizarraga</v>
      </c>
      <c r="L99" s="3" t="str">
        <f>IF(D99="","",IF([1]AcumSYS!$AQ96="F","Femenino","Masculino"))</f>
        <v>Masculino</v>
      </c>
      <c r="M99" s="3">
        <v>30162.95</v>
      </c>
      <c r="N99" s="3" t="str">
        <f t="shared" si="3"/>
        <v>Pesos Mexicanos</v>
      </c>
      <c r="O99" s="3">
        <v>26761.72</v>
      </c>
      <c r="P99" s="3" t="str">
        <f t="shared" si="4"/>
        <v>Pesos Mexicanos</v>
      </c>
      <c r="Q99">
        <v>236813</v>
      </c>
      <c r="R99">
        <v>234184</v>
      </c>
      <c r="S99">
        <v>236813</v>
      </c>
      <c r="T99" s="3" t="s">
        <v>215</v>
      </c>
      <c r="U99" s="3">
        <v>2411812</v>
      </c>
      <c r="V99">
        <v>25111</v>
      </c>
      <c r="W99" s="3"/>
      <c r="X99" s="3"/>
      <c r="Y99" s="3"/>
      <c r="Z99" s="3" t="s">
        <v>216</v>
      </c>
      <c r="AA99" s="3"/>
      <c r="AB99">
        <v>2981812</v>
      </c>
      <c r="AC99" s="3"/>
      <c r="AD99" s="3" t="str">
        <f t="shared" si="5"/>
        <v>Recursos Humanos</v>
      </c>
      <c r="AE99" s="4">
        <v>45139</v>
      </c>
      <c r="AF99" s="4">
        <v>45139</v>
      </c>
      <c r="AG99" s="6" t="str">
        <f>IF(MID(E99,1,4)=MID(E98,1,4),"Modificacion en el trimestre",IF([1]AcumSYS!AP96=" "," ","Baja: " &amp;[1]AcumSYS!AP96))</f>
        <v xml:space="preserve"> </v>
      </c>
    </row>
    <row r="100" spans="1:33" x14ac:dyDescent="0.25">
      <c r="A100" s="3">
        <f>IF(D100= "", "",[1]AcumSYS!$B$2)</f>
        <v>2023</v>
      </c>
      <c r="B100" s="4">
        <f>IF(D100="","",+[1]AcumSYS!$D$2)</f>
        <v>45017</v>
      </c>
      <c r="C100" s="4">
        <f>IF(D100="","",+[1]AcumSYS!$E$2)</f>
        <v>45107</v>
      </c>
      <c r="D100" s="3" t="str">
        <f>IF([1]AcumSYS!$AR97="","",IF([1]AcumSYS!$AR97="s","Empleado","Personal de Confianza"))</f>
        <v>Empleado</v>
      </c>
      <c r="E100" s="5" t="str">
        <f>+[1]AcumSYS!A97</f>
        <v>0242812</v>
      </c>
      <c r="F100" s="3" t="str">
        <f>IF(D100="","",+[1]AcumSYS!$E97)</f>
        <v>SOLDADOR</v>
      </c>
      <c r="G100" s="3" t="str">
        <f>IF(D100="","",+[1]AcumSYS!$E97)</f>
        <v>SOLDADOR</v>
      </c>
      <c r="H100" s="3" t="str">
        <f>IF(D100="","",+[1]AcumSYS!$AS97)</f>
        <v>OPERACION</v>
      </c>
      <c r="I100" s="3" t="str">
        <f>IF(D100="","",+[1]AcumSYS!$B97)</f>
        <v>Eduardo</v>
      </c>
      <c r="J100" s="3" t="str">
        <f>IF(D100="","",+[1]AcumSYS!$C97)</f>
        <v>Mejia</v>
      </c>
      <c r="K100" s="3" t="str">
        <f>IF(D100="","",+[1]AcumSYS!$D97)</f>
        <v>Vargas</v>
      </c>
      <c r="L100" s="3" t="str">
        <f>IF(D100="","",IF([1]AcumSYS!$AQ97="F","Femenino","Masculino"))</f>
        <v>Masculino</v>
      </c>
      <c r="M100" s="3">
        <v>10567.58</v>
      </c>
      <c r="N100" s="3" t="str">
        <f t="shared" si="3"/>
        <v>Pesos Mexicanos</v>
      </c>
      <c r="O100" s="3">
        <v>8065</v>
      </c>
      <c r="P100" s="3" t="str">
        <f t="shared" si="4"/>
        <v>Pesos Mexicanos</v>
      </c>
      <c r="Q100">
        <v>2378131</v>
      </c>
      <c r="R100">
        <v>2348111</v>
      </c>
      <c r="S100">
        <v>2378131</v>
      </c>
      <c r="T100" s="3" t="s">
        <v>215</v>
      </c>
      <c r="U100" s="3" t="s">
        <v>215</v>
      </c>
      <c r="V100">
        <v>258113</v>
      </c>
      <c r="W100" s="3"/>
      <c r="X100" s="3"/>
      <c r="Y100" s="3"/>
      <c r="Z100" s="3" t="s">
        <v>216</v>
      </c>
      <c r="AA100" s="3"/>
      <c r="AB100">
        <v>3001812</v>
      </c>
      <c r="AC100" s="3"/>
      <c r="AD100" s="3" t="str">
        <f t="shared" si="5"/>
        <v>Recursos Humanos</v>
      </c>
      <c r="AE100" s="4">
        <v>45139</v>
      </c>
      <c r="AF100" s="4">
        <v>45139</v>
      </c>
      <c r="AG100" s="6" t="str">
        <f>IF(MID(E100,1,4)=MID(E99,1,4),"Modificacion en el trimestre",IF([1]AcumSYS!AP97=" "," ","Baja: " &amp;[1]AcumSYS!AP97))</f>
        <v xml:space="preserve"> </v>
      </c>
    </row>
    <row r="101" spans="1:33" x14ac:dyDescent="0.25">
      <c r="A101" s="3">
        <f>IF(D101= "", "",[1]AcumSYS!$B$2)</f>
        <v>2023</v>
      </c>
      <c r="B101" s="4">
        <f>IF(D101="","",+[1]AcumSYS!$D$2)</f>
        <v>45017</v>
      </c>
      <c r="C101" s="4">
        <f>IF(D101="","",+[1]AcumSYS!$E$2)</f>
        <v>45107</v>
      </c>
      <c r="D101" s="3" t="str">
        <f>IF([1]AcumSYS!$AR98="","",IF([1]AcumSYS!$AR98="s","Empleado","Personal de Confianza"))</f>
        <v>Empleado</v>
      </c>
      <c r="E101" s="5" t="str">
        <f>+[1]AcumSYS!A98</f>
        <v>02441812</v>
      </c>
      <c r="F101" s="3" t="str">
        <f>IF(D101="","",+[1]AcumSYS!$E98)</f>
        <v>PEON</v>
      </c>
      <c r="G101" s="3" t="str">
        <f>IF(D101="","",+[1]AcumSYS!$E98)</f>
        <v>PEON</v>
      </c>
      <c r="H101" s="3" t="str">
        <f>IF(D101="","",+[1]AcumSYS!$AS98)</f>
        <v>OPERACION</v>
      </c>
      <c r="I101" s="3" t="str">
        <f>IF(D101="","",+[1]AcumSYS!$B98)</f>
        <v>Luis Alberto</v>
      </c>
      <c r="J101" s="3" t="str">
        <f>IF(D101="","",+[1]AcumSYS!$C98)</f>
        <v>Zarazua</v>
      </c>
      <c r="K101" s="3" t="str">
        <f>IF(D101="","",+[1]AcumSYS!$D98)</f>
        <v>Corona</v>
      </c>
      <c r="L101" s="3" t="str">
        <f>IF(D101="","",IF([1]AcumSYS!$AQ98="F","Femenino","Masculino"))</f>
        <v>Masculino</v>
      </c>
      <c r="M101" s="3">
        <v>9682.2000000000007</v>
      </c>
      <c r="N101" s="3" t="str">
        <f t="shared" si="3"/>
        <v>Pesos Mexicanos</v>
      </c>
      <c r="O101" s="3">
        <v>8649.3300000000017</v>
      </c>
      <c r="P101" s="3" t="str">
        <f t="shared" si="4"/>
        <v>Pesos Mexicanos</v>
      </c>
      <c r="Q101">
        <v>239184</v>
      </c>
      <c r="R101">
        <v>236813</v>
      </c>
      <c r="S101">
        <v>239184</v>
      </c>
      <c r="T101" s="3" t="s">
        <v>215</v>
      </c>
      <c r="U101" s="3" t="s">
        <v>215</v>
      </c>
      <c r="V101">
        <v>2611812</v>
      </c>
      <c r="W101" s="3"/>
      <c r="X101" s="3"/>
      <c r="Y101" s="3"/>
      <c r="Z101" s="3" t="s">
        <v>216</v>
      </c>
      <c r="AA101" s="3"/>
      <c r="AB101">
        <v>3011812</v>
      </c>
      <c r="AC101" s="3"/>
      <c r="AD101" s="3" t="str">
        <f t="shared" si="5"/>
        <v>Recursos Humanos</v>
      </c>
      <c r="AE101" s="4">
        <v>45139</v>
      </c>
      <c r="AF101" s="4">
        <v>45139</v>
      </c>
      <c r="AG101" s="6" t="str">
        <f>IF(MID(E101,1,4)=MID(E100,1,4),"Modificacion en el trimestre",IF([1]AcumSYS!AP98=" "," ","Baja: " &amp;[1]AcumSYS!AP98))</f>
        <v xml:space="preserve"> </v>
      </c>
    </row>
    <row r="102" spans="1:33" x14ac:dyDescent="0.25">
      <c r="A102" s="3">
        <f>IF(D102= "", "",[1]AcumSYS!$B$2)</f>
        <v>2023</v>
      </c>
      <c r="B102" s="4">
        <f>IF(D102="","",+[1]AcumSYS!$D$2)</f>
        <v>45017</v>
      </c>
      <c r="C102" s="4">
        <f>IF(D102="","",+[1]AcumSYS!$E$2)</f>
        <v>45107</v>
      </c>
      <c r="D102" s="3" t="str">
        <f>IF([1]AcumSYS!$AR99="","",IF([1]AcumSYS!$AR99="s","Empleado","Personal de Confianza"))</f>
        <v>Empleado</v>
      </c>
      <c r="E102" s="5" t="str">
        <f>+[1]AcumSYS!A99</f>
        <v>0244184</v>
      </c>
      <c r="F102" s="3" t="str">
        <f>IF(D102="","",+[1]AcumSYS!$E99)</f>
        <v>FONTANERO</v>
      </c>
      <c r="G102" s="3" t="str">
        <f>IF(D102="","",+[1]AcumSYS!$E99)</f>
        <v>FONTANERO</v>
      </c>
      <c r="H102" s="3" t="str">
        <f>IF(D102="","",+[1]AcumSYS!$AS99)</f>
        <v>OPERACION</v>
      </c>
      <c r="I102" s="3" t="str">
        <f>IF(D102="","",+[1]AcumSYS!$B99)</f>
        <v>Luis Alberto</v>
      </c>
      <c r="J102" s="3" t="str">
        <f>IF(D102="","",+[1]AcumSYS!$C99)</f>
        <v>Zarazua</v>
      </c>
      <c r="K102" s="3" t="str">
        <f>IF(D102="","",+[1]AcumSYS!$D99)</f>
        <v>Corona</v>
      </c>
      <c r="L102" s="3" t="str">
        <f>IF(D102="","",IF([1]AcumSYS!$AQ99="F","Femenino","Masculino"))</f>
        <v>Masculino</v>
      </c>
      <c r="M102" s="3">
        <v>1778.01</v>
      </c>
      <c r="N102" s="3" t="str">
        <f t="shared" si="3"/>
        <v>Pesos Mexicanos</v>
      </c>
      <c r="O102" s="3">
        <v>-1876.05</v>
      </c>
      <c r="P102" s="3" t="str">
        <f t="shared" si="4"/>
        <v>Pesos Mexicanos</v>
      </c>
      <c r="Q102">
        <v>2411812</v>
      </c>
      <c r="R102">
        <v>2378131</v>
      </c>
      <c r="S102">
        <v>2411812</v>
      </c>
      <c r="T102" s="3" t="s">
        <v>215</v>
      </c>
      <c r="U102" s="3" t="s">
        <v>215</v>
      </c>
      <c r="V102">
        <v>2621812</v>
      </c>
      <c r="W102" s="3"/>
      <c r="X102" s="3"/>
      <c r="Y102" s="3"/>
      <c r="Z102" s="3" t="s">
        <v>216</v>
      </c>
      <c r="AA102" s="3"/>
      <c r="AB102">
        <v>3021812</v>
      </c>
      <c r="AC102" s="3"/>
      <c r="AD102" s="3" t="str">
        <f t="shared" si="5"/>
        <v>Recursos Humanos</v>
      </c>
      <c r="AE102" s="4">
        <v>45139</v>
      </c>
      <c r="AF102" s="4">
        <v>45139</v>
      </c>
      <c r="AG102" s="6" t="str">
        <f>IF(MID(E102,1,4)=MID(E101,1,4),"Modificacion en el trimestre",IF([1]AcumSYS!AP99=" "," ","Baja: " &amp;[1]AcumSYS!AP99))</f>
        <v>Modificacion en el trimestre</v>
      </c>
    </row>
    <row r="103" spans="1:33" x14ac:dyDescent="0.25">
      <c r="A103" s="3">
        <f>IF(D103= "", "",[1]AcumSYS!$B$2)</f>
        <v>2023</v>
      </c>
      <c r="B103" s="4">
        <f>IF(D103="","",+[1]AcumSYS!$D$2)</f>
        <v>45017</v>
      </c>
      <c r="C103" s="4">
        <f>IF(D103="","",+[1]AcumSYS!$E$2)</f>
        <v>45107</v>
      </c>
      <c r="D103" s="3" t="str">
        <f>IF([1]AcumSYS!$AR100="","",IF([1]AcumSYS!$AR100="s","Empleado","Personal de Confianza"))</f>
        <v>Empleado</v>
      </c>
      <c r="E103" s="5" t="str">
        <f>+[1]AcumSYS!A100</f>
        <v>02458131</v>
      </c>
      <c r="F103" s="3" t="str">
        <f>IF(D103="","",+[1]AcumSYS!$E100)</f>
        <v>PEON ALBAÑIL</v>
      </c>
      <c r="G103" s="3" t="str">
        <f>IF(D103="","",+[1]AcumSYS!$E100)</f>
        <v>PEON ALBAÑIL</v>
      </c>
      <c r="H103" s="3" t="str">
        <f>IF(D103="","",+[1]AcumSYS!$AS100)</f>
        <v>OPERACION</v>
      </c>
      <c r="I103" s="3" t="str">
        <f>IF(D103="","",+[1]AcumSYS!$B100)</f>
        <v>Rogelio Alejandro</v>
      </c>
      <c r="J103" s="3" t="str">
        <f>IF(D103="","",+[1]AcumSYS!$C100)</f>
        <v>Baldenegro</v>
      </c>
      <c r="K103" s="3" t="str">
        <f>IF(D103="","",+[1]AcumSYS!$D100)</f>
        <v>Bracamonte</v>
      </c>
      <c r="L103" s="3" t="str">
        <f>IF(D103="","",IF([1]AcumSYS!$AQ100="F","Femenino","Masculino"))</f>
        <v>Masculino</v>
      </c>
      <c r="M103" s="3">
        <v>11165.11</v>
      </c>
      <c r="N103" s="3" t="str">
        <f t="shared" si="3"/>
        <v>Pesos Mexicanos</v>
      </c>
      <c r="O103" s="3">
        <v>9517.3100000000013</v>
      </c>
      <c r="P103" s="3" t="str">
        <f t="shared" si="4"/>
        <v>Pesos Mexicanos</v>
      </c>
      <c r="Q103">
        <v>242812</v>
      </c>
      <c r="R103">
        <v>239184</v>
      </c>
      <c r="S103">
        <v>242812</v>
      </c>
      <c r="T103" s="3" t="s">
        <v>215</v>
      </c>
      <c r="U103" s="3" t="s">
        <v>215</v>
      </c>
      <c r="V103">
        <v>2658134</v>
      </c>
      <c r="W103" s="3"/>
      <c r="X103" s="3"/>
      <c r="Y103" s="3"/>
      <c r="Z103" s="3" t="s">
        <v>216</v>
      </c>
      <c r="AA103" s="3"/>
      <c r="AB103">
        <v>3031812</v>
      </c>
      <c r="AC103" s="3"/>
      <c r="AD103" s="3" t="str">
        <f t="shared" si="5"/>
        <v>Recursos Humanos</v>
      </c>
      <c r="AE103" s="4">
        <v>45139</v>
      </c>
      <c r="AF103" s="4">
        <v>45139</v>
      </c>
      <c r="AG103" s="6" t="str">
        <f>IF(MID(E103,1,4)=MID(E102,1,4),"Modificacion en el trimestre",IF([1]AcumSYS!AP100=" "," ","Baja: " &amp;[1]AcumSYS!AP100))</f>
        <v xml:space="preserve"> </v>
      </c>
    </row>
    <row r="104" spans="1:33" x14ac:dyDescent="0.25">
      <c r="A104" s="3">
        <f>IF(D104= "", "",[1]AcumSYS!$B$2)</f>
        <v>2023</v>
      </c>
      <c r="B104" s="4">
        <f>IF(D104="","",+[1]AcumSYS!$D$2)</f>
        <v>45017</v>
      </c>
      <c r="C104" s="4">
        <f>IF(D104="","",+[1]AcumSYS!$E$2)</f>
        <v>45107</v>
      </c>
      <c r="D104" s="3" t="str">
        <f>IF([1]AcumSYS!$AR101="","",IF([1]AcumSYS!$AR101="s","Empleado","Personal de Confianza"))</f>
        <v>Empleado</v>
      </c>
      <c r="E104" s="5" t="str">
        <f>+[1]AcumSYS!A101</f>
        <v>02461812</v>
      </c>
      <c r="F104" s="3" t="str">
        <f>IF(D104="","",+[1]AcumSYS!$E101)</f>
        <v>PEON</v>
      </c>
      <c r="G104" s="3" t="str">
        <f>IF(D104="","",+[1]AcumSYS!$E101)</f>
        <v>PEON</v>
      </c>
      <c r="H104" s="3" t="str">
        <f>IF(D104="","",+[1]AcumSYS!$AS101)</f>
        <v>OPERACION</v>
      </c>
      <c r="I104" s="3" t="str">
        <f>IF(D104="","",+[1]AcumSYS!$B101)</f>
        <v>Jesus Alberto</v>
      </c>
      <c r="J104" s="3" t="str">
        <f>IF(D104="","",+[1]AcumSYS!$C101)</f>
        <v>Rendon</v>
      </c>
      <c r="K104" s="3" t="str">
        <f>IF(D104="","",+[1]AcumSYS!$D101)</f>
        <v>Osuna</v>
      </c>
      <c r="L104" s="3" t="str">
        <f>IF(D104="","",IF([1]AcumSYS!$AQ101="F","Femenino","Masculino"))</f>
        <v>Masculino</v>
      </c>
      <c r="M104" s="3">
        <v>7132.7</v>
      </c>
      <c r="N104" s="3" t="str">
        <f t="shared" si="3"/>
        <v>Pesos Mexicanos</v>
      </c>
      <c r="O104" s="3">
        <v>5786.84</v>
      </c>
      <c r="P104" s="3" t="str">
        <f t="shared" si="4"/>
        <v>Pesos Mexicanos</v>
      </c>
      <c r="Q104">
        <v>2441812</v>
      </c>
      <c r="R104">
        <v>2411812</v>
      </c>
      <c r="S104">
        <v>2441812</v>
      </c>
      <c r="T104" s="3" t="s">
        <v>215</v>
      </c>
      <c r="U104" s="3" t="s">
        <v>215</v>
      </c>
      <c r="V104">
        <v>2661812</v>
      </c>
      <c r="W104" s="3"/>
      <c r="X104" s="3"/>
      <c r="Y104" s="3"/>
      <c r="Z104" s="3" t="s">
        <v>216</v>
      </c>
      <c r="AA104" s="3"/>
      <c r="AB104">
        <v>1004191</v>
      </c>
      <c r="AC104" s="3"/>
      <c r="AD104" s="3" t="str">
        <f t="shared" si="5"/>
        <v>Recursos Humanos</v>
      </c>
      <c r="AE104" s="4">
        <v>45139</v>
      </c>
      <c r="AF104" s="4">
        <v>45139</v>
      </c>
      <c r="AG104" s="6" t="str">
        <f>IF(MID(E104,1,4)=MID(E103,1,4),"Modificacion en el trimestre",IF([1]AcumSYS!AP101=" "," ","Baja: " &amp;[1]AcumSYS!AP101))</f>
        <v xml:space="preserve"> </v>
      </c>
    </row>
    <row r="105" spans="1:33" x14ac:dyDescent="0.25">
      <c r="A105" s="3">
        <f>IF(D105= "", "",[1]AcumSYS!$B$2)</f>
        <v>2023</v>
      </c>
      <c r="B105" s="4">
        <f>IF(D105="","",+[1]AcumSYS!$D$2)</f>
        <v>45017</v>
      </c>
      <c r="C105" s="4">
        <f>IF(D105="","",+[1]AcumSYS!$E$2)</f>
        <v>45107</v>
      </c>
      <c r="D105" s="3" t="str">
        <f>IF([1]AcumSYS!$AR102="","",IF([1]AcumSYS!$AR102="s","Empleado","Personal de Confianza"))</f>
        <v>Empleado</v>
      </c>
      <c r="E105" s="5" t="str">
        <f>+[1]AcumSYS!A102</f>
        <v>02491812</v>
      </c>
      <c r="F105" s="3" t="str">
        <f>IF(D105="","",+[1]AcumSYS!$E102)</f>
        <v>PEON</v>
      </c>
      <c r="G105" s="3" t="str">
        <f>IF(D105="","",+[1]AcumSYS!$E102)</f>
        <v>PEON</v>
      </c>
      <c r="H105" s="3" t="str">
        <f>IF(D105="","",+[1]AcumSYS!$AS102)</f>
        <v>OPERACION</v>
      </c>
      <c r="I105" s="3" t="str">
        <f>IF(D105="","",+[1]AcumSYS!$B102)</f>
        <v>Jose Jesus</v>
      </c>
      <c r="J105" s="3" t="str">
        <f>IF(D105="","",+[1]AcumSYS!$C102)</f>
        <v>Pacheco</v>
      </c>
      <c r="K105" s="3" t="str">
        <f>IF(D105="","",+[1]AcumSYS!$D102)</f>
        <v>Nogales</v>
      </c>
      <c r="L105" s="3" t="str">
        <f>IF(D105="","",IF([1]AcumSYS!$AQ102="F","Femenino","Masculino"))</f>
        <v>Masculino</v>
      </c>
      <c r="M105" s="3">
        <v>4603.6400000000003</v>
      </c>
      <c r="N105" s="3" t="str">
        <f t="shared" si="3"/>
        <v>Pesos Mexicanos</v>
      </c>
      <c r="O105" s="3">
        <v>1163.9700000000003</v>
      </c>
      <c r="P105" s="3" t="str">
        <f t="shared" si="4"/>
        <v>Pesos Mexicanos</v>
      </c>
      <c r="Q105">
        <v>2458131</v>
      </c>
      <c r="R105">
        <v>242812</v>
      </c>
      <c r="S105">
        <v>2458131</v>
      </c>
      <c r="T105" s="3" t="s">
        <v>215</v>
      </c>
      <c r="U105" s="3" t="s">
        <v>215</v>
      </c>
      <c r="V105">
        <v>2671812</v>
      </c>
      <c r="W105" s="3"/>
      <c r="X105" s="3"/>
      <c r="Y105" s="3"/>
      <c r="Z105" s="3" t="s">
        <v>216</v>
      </c>
      <c r="AA105" s="3"/>
      <c r="AB105" s="3">
        <v>2491812</v>
      </c>
      <c r="AC105" s="3"/>
      <c r="AD105" s="3" t="str">
        <f t="shared" si="5"/>
        <v>Recursos Humanos</v>
      </c>
      <c r="AE105" s="4">
        <v>45139</v>
      </c>
      <c r="AF105" s="4">
        <v>45139</v>
      </c>
      <c r="AG105" s="6" t="str">
        <f>IF(MID(E105,1,4)=MID(E104,1,4),"Modificacion en el trimestre",IF([1]AcumSYS!AP102=" "," ","Baja: " &amp;[1]AcumSYS!AP102))</f>
        <v xml:space="preserve"> </v>
      </c>
    </row>
    <row r="106" spans="1:33" x14ac:dyDescent="0.25">
      <c r="A106" s="3">
        <f>IF(D106= "", "",[1]AcumSYS!$B$2)</f>
        <v>2023</v>
      </c>
      <c r="B106" s="4">
        <f>IF(D106="","",+[1]AcumSYS!$D$2)</f>
        <v>45017</v>
      </c>
      <c r="C106" s="4">
        <f>IF(D106="","",+[1]AcumSYS!$E$2)</f>
        <v>45107</v>
      </c>
      <c r="D106" s="3" t="str">
        <f>IF([1]AcumSYS!$AR103="","",IF([1]AcumSYS!$AR103="s","Empleado","Personal de Confianza"))</f>
        <v>Empleado</v>
      </c>
      <c r="E106" s="5" t="str">
        <f>+[1]AcumSYS!A103</f>
        <v>02501812</v>
      </c>
      <c r="F106" s="3" t="str">
        <f>IF(D106="","",+[1]AcumSYS!$E103)</f>
        <v>PEON</v>
      </c>
      <c r="G106" s="3" t="str">
        <f>IF(D106="","",+[1]AcumSYS!$E103)</f>
        <v>PEON</v>
      </c>
      <c r="H106" s="3" t="str">
        <f>IF(D106="","",+[1]AcumSYS!$AS103)</f>
        <v>OPERACION</v>
      </c>
      <c r="I106" s="3" t="str">
        <f>IF(D106="","",+[1]AcumSYS!$B103)</f>
        <v>Jose Roberto</v>
      </c>
      <c r="J106" s="3" t="str">
        <f>IF(D106="","",+[1]AcumSYS!$C103)</f>
        <v>Martinez</v>
      </c>
      <c r="K106" s="3" t="str">
        <f>IF(D106="","",+[1]AcumSYS!$D103)</f>
        <v>Ozuna</v>
      </c>
      <c r="L106" s="3" t="str">
        <f>IF(D106="","",IF([1]AcumSYS!$AQ103="F","Femenino","Masculino"))</f>
        <v>Masculino</v>
      </c>
      <c r="M106" s="3">
        <v>8184.32</v>
      </c>
      <c r="N106" s="3" t="str">
        <f t="shared" si="3"/>
        <v>Pesos Mexicanos</v>
      </c>
      <c r="O106" s="3">
        <v>3592.2799999999997</v>
      </c>
      <c r="P106" s="3" t="str">
        <f t="shared" si="4"/>
        <v>Pesos Mexicanos</v>
      </c>
      <c r="Q106">
        <v>2461812</v>
      </c>
      <c r="R106">
        <v>2441812</v>
      </c>
      <c r="S106">
        <v>2461812</v>
      </c>
      <c r="T106" s="3" t="s">
        <v>215</v>
      </c>
      <c r="U106" s="3" t="s">
        <v>215</v>
      </c>
      <c r="V106">
        <v>2691812</v>
      </c>
      <c r="W106" s="3"/>
      <c r="X106" s="3"/>
      <c r="Y106" s="3"/>
      <c r="Z106" s="3" t="s">
        <v>216</v>
      </c>
      <c r="AA106" s="3"/>
      <c r="AB106" s="3">
        <v>2501812</v>
      </c>
      <c r="AC106" s="3"/>
      <c r="AD106" s="3" t="str">
        <f t="shared" si="5"/>
        <v>Recursos Humanos</v>
      </c>
      <c r="AE106" s="4">
        <v>45139</v>
      </c>
      <c r="AF106" s="4">
        <v>45139</v>
      </c>
      <c r="AG106" s="6" t="str">
        <f>IF(MID(E106,1,4)=MID(E105,1,4),"Modificacion en el trimestre",IF([1]AcumSYS!AP103=" "," ","Baja: " &amp;[1]AcumSYS!AP103))</f>
        <v xml:space="preserve"> </v>
      </c>
    </row>
    <row r="107" spans="1:33" x14ac:dyDescent="0.25">
      <c r="A107" s="3">
        <f>IF(D107= "", "",[1]AcumSYS!$B$2)</f>
        <v>2023</v>
      </c>
      <c r="B107" s="4">
        <f>IF(D107="","",+[1]AcumSYS!$D$2)</f>
        <v>45017</v>
      </c>
      <c r="C107" s="4">
        <f>IF(D107="","",+[1]AcumSYS!$E$2)</f>
        <v>45107</v>
      </c>
      <c r="D107" s="3" t="str">
        <f>IF([1]AcumSYS!$AR104="","",IF([1]AcumSYS!$AR104="s","Empleado","Personal de Confianza"))</f>
        <v>Empleado</v>
      </c>
      <c r="E107" s="5" t="str">
        <f>+[1]AcumSYS!A104</f>
        <v>025111</v>
      </c>
      <c r="F107" s="3" t="str">
        <f>IF(D107="","",+[1]AcumSYS!$E104)</f>
        <v>COORD DE CONTRALORIA INTERNA</v>
      </c>
      <c r="G107" s="3" t="str">
        <f>IF(D107="","",+[1]AcumSYS!$E104)</f>
        <v>COORD DE CONTRALORIA INTERNA</v>
      </c>
      <c r="H107" s="3" t="str">
        <f>IF(D107="","",+[1]AcumSYS!$AS104)</f>
        <v>OPERACION</v>
      </c>
      <c r="I107" s="3" t="str">
        <f>IF(D107="","",+[1]AcumSYS!$B104)</f>
        <v>Jose Guadalupe</v>
      </c>
      <c r="J107" s="3" t="str">
        <f>IF(D107="","",+[1]AcumSYS!$C104)</f>
        <v>Quijada</v>
      </c>
      <c r="K107" s="3" t="str">
        <f>IF(D107="","",+[1]AcumSYS!$D104)</f>
        <v>Marcial</v>
      </c>
      <c r="L107" s="3" t="str">
        <f>IF(D107="","",IF([1]AcumSYS!$AQ104="F","Femenino","Masculino"))</f>
        <v>Masculino</v>
      </c>
      <c r="M107" s="3">
        <v>51623.31</v>
      </c>
      <c r="N107" s="3" t="str">
        <f t="shared" si="3"/>
        <v>Pesos Mexicanos</v>
      </c>
      <c r="O107" s="3">
        <v>50734.159999999996</v>
      </c>
      <c r="P107" s="3" t="str">
        <f t="shared" si="4"/>
        <v>Pesos Mexicanos</v>
      </c>
      <c r="Q107">
        <v>2501812</v>
      </c>
      <c r="R107">
        <v>2458131</v>
      </c>
      <c r="S107">
        <v>2501812</v>
      </c>
      <c r="T107" s="3" t="s">
        <v>215</v>
      </c>
      <c r="U107" s="3" t="s">
        <v>215</v>
      </c>
      <c r="V107">
        <v>2711812</v>
      </c>
      <c r="W107" s="3"/>
      <c r="X107" s="3"/>
      <c r="Y107" s="3"/>
      <c r="Z107" s="3" t="s">
        <v>216</v>
      </c>
      <c r="AA107" s="3"/>
      <c r="AB107" s="3">
        <v>25111</v>
      </c>
      <c r="AC107" s="3"/>
      <c r="AD107" s="3" t="str">
        <f t="shared" si="5"/>
        <v>Recursos Humanos</v>
      </c>
      <c r="AE107" s="4">
        <v>45139</v>
      </c>
      <c r="AF107" s="4">
        <v>45139</v>
      </c>
      <c r="AG107" s="6" t="str">
        <f>IF(MID(E107,1,4)=MID(E106,1,4),"Modificacion en el trimestre",IF([1]AcumSYS!AP104=" "," ","Baja: " &amp;[1]AcumSYS!AP104))</f>
        <v xml:space="preserve"> </v>
      </c>
    </row>
    <row r="108" spans="1:33" x14ac:dyDescent="0.25">
      <c r="A108" s="3">
        <f>IF(D108= "", "",[1]AcumSYS!$B$2)</f>
        <v>2023</v>
      </c>
      <c r="B108" s="4">
        <f>IF(D108="","",+[1]AcumSYS!$D$2)</f>
        <v>45017</v>
      </c>
      <c r="C108" s="4">
        <f>IF(D108="","",+[1]AcumSYS!$E$2)</f>
        <v>45107</v>
      </c>
      <c r="D108" s="3" t="str">
        <f>IF([1]AcumSYS!$AR105="","",IF([1]AcumSYS!$AR105="s","Empleado","Personal de Confianza"))</f>
        <v>Empleado</v>
      </c>
      <c r="E108" s="5" t="str">
        <f>+[1]AcumSYS!A105</f>
        <v>0255810</v>
      </c>
      <c r="F108" s="3" t="str">
        <f>IF(D108="","",+[1]AcumSYS!$E105)</f>
        <v>VIGILANCIA GARZA</v>
      </c>
      <c r="G108" s="3" t="str">
        <f>IF(D108="","",+[1]AcumSYS!$E105)</f>
        <v>VIGILANCIA GARZA</v>
      </c>
      <c r="H108" s="3" t="str">
        <f>IF(D108="","",+[1]AcumSYS!$AS105)</f>
        <v>OPERACION</v>
      </c>
      <c r="I108" s="3" t="str">
        <f>IF(D108="","",+[1]AcumSYS!$B105)</f>
        <v>Enrique</v>
      </c>
      <c r="J108" s="3" t="str">
        <f>IF(D108="","",+[1]AcumSYS!$C105)</f>
        <v>Sibrian</v>
      </c>
      <c r="K108" s="3" t="str">
        <f>IF(D108="","",+[1]AcumSYS!$D105)</f>
        <v>Orozco</v>
      </c>
      <c r="L108" s="3" t="str">
        <f>IF(D108="","",IF([1]AcumSYS!$AQ105="F","Femenino","Masculino"))</f>
        <v>Masculino</v>
      </c>
      <c r="M108" s="3">
        <v>11138.99</v>
      </c>
      <c r="N108" s="3" t="str">
        <f t="shared" si="3"/>
        <v>Pesos Mexicanos</v>
      </c>
      <c r="O108" s="3">
        <v>7765.09</v>
      </c>
      <c r="P108" s="3" t="str">
        <f t="shared" si="4"/>
        <v>Pesos Mexicanos</v>
      </c>
      <c r="Q108">
        <v>25111</v>
      </c>
      <c r="R108">
        <v>2461812</v>
      </c>
      <c r="S108">
        <v>25111</v>
      </c>
      <c r="T108" s="3" t="s">
        <v>215</v>
      </c>
      <c r="U108" s="3" t="s">
        <v>215</v>
      </c>
      <c r="V108">
        <v>2721812</v>
      </c>
      <c r="W108" s="3"/>
      <c r="X108" s="3"/>
      <c r="Y108" s="3"/>
      <c r="Z108" s="3" t="s">
        <v>216</v>
      </c>
      <c r="AA108" s="3"/>
      <c r="AB108" s="3" t="s">
        <v>215</v>
      </c>
      <c r="AC108" s="3"/>
      <c r="AD108" s="3" t="str">
        <f t="shared" si="5"/>
        <v>Recursos Humanos</v>
      </c>
      <c r="AE108" s="4">
        <v>45139</v>
      </c>
      <c r="AF108" s="4">
        <v>45139</v>
      </c>
      <c r="AG108" s="6" t="str">
        <f>IF(MID(E108,1,4)=MID(E107,1,4),"Modificacion en el trimestre",IF([1]AcumSYS!AP105=" "," ","Baja: " &amp;[1]AcumSYS!AP105))</f>
        <v xml:space="preserve"> </v>
      </c>
    </row>
    <row r="109" spans="1:33" x14ac:dyDescent="0.25">
      <c r="A109" s="3">
        <f>IF(D109= "", "",[1]AcumSYS!$B$2)</f>
        <v>2023</v>
      </c>
      <c r="B109" s="4">
        <f>IF(D109="","",+[1]AcumSYS!$D$2)</f>
        <v>45017</v>
      </c>
      <c r="C109" s="4">
        <f>IF(D109="","",+[1]AcumSYS!$E$2)</f>
        <v>45107</v>
      </c>
      <c r="D109" s="3" t="str">
        <f>IF([1]AcumSYS!$AR106="","",IF([1]AcumSYS!$AR106="s","Empleado","Personal de Confianza"))</f>
        <v>Empleado</v>
      </c>
      <c r="E109" s="5" t="str">
        <f>+[1]AcumSYS!A106</f>
        <v>0258113</v>
      </c>
      <c r="F109" s="3" t="str">
        <f>IF(D109="","",+[1]AcumSYS!$E106)</f>
        <v>AUXILIAR DE CONTRALORIA</v>
      </c>
      <c r="G109" s="3" t="str">
        <f>IF(D109="","",+[1]AcumSYS!$E106)</f>
        <v>AUXILIAR DE CONTRALORIA</v>
      </c>
      <c r="H109" s="3" t="str">
        <f>IF(D109="","",+[1]AcumSYS!$AS106)</f>
        <v>OPERACION</v>
      </c>
      <c r="I109" s="3" t="str">
        <f>IF(D109="","",+[1]AcumSYS!$B106)</f>
        <v>Vanessa Arysveidy</v>
      </c>
      <c r="J109" s="3" t="str">
        <f>IF(D109="","",+[1]AcumSYS!$C106)</f>
        <v>Egurrola</v>
      </c>
      <c r="K109" s="3" t="str">
        <f>IF(D109="","",+[1]AcumSYS!$D106)</f>
        <v>Zavala</v>
      </c>
      <c r="L109" s="3" t="str">
        <f>IF(D109="","",IF([1]AcumSYS!$AQ106="F","Femenino","Masculino"))</f>
        <v>Masculino</v>
      </c>
      <c r="M109" s="3">
        <v>22068.45</v>
      </c>
      <c r="N109" s="3" t="str">
        <f t="shared" si="3"/>
        <v>Pesos Mexicanos</v>
      </c>
      <c r="O109" s="3">
        <v>18139.080000000002</v>
      </c>
      <c r="P109" s="3" t="str">
        <f t="shared" si="4"/>
        <v>Pesos Mexicanos</v>
      </c>
      <c r="Q109">
        <v>255810</v>
      </c>
      <c r="R109">
        <v>2501812</v>
      </c>
      <c r="S109">
        <v>255810</v>
      </c>
      <c r="T109" s="3" t="s">
        <v>215</v>
      </c>
      <c r="U109" s="3" t="s">
        <v>215</v>
      </c>
      <c r="V109">
        <v>273145</v>
      </c>
      <c r="W109" s="3"/>
      <c r="X109" s="3"/>
      <c r="Y109" s="3"/>
      <c r="Z109" s="3" t="s">
        <v>216</v>
      </c>
      <c r="AA109" s="3"/>
      <c r="AB109" s="3" t="s">
        <v>215</v>
      </c>
      <c r="AC109" s="3"/>
      <c r="AD109" s="3" t="str">
        <f t="shared" si="5"/>
        <v>Recursos Humanos</v>
      </c>
      <c r="AE109" s="4">
        <v>45139</v>
      </c>
      <c r="AF109" s="4">
        <v>45139</v>
      </c>
      <c r="AG109" s="6" t="str">
        <f>IF(MID(E109,1,4)=MID(E108,1,4),"Modificacion en el trimestre",IF([1]AcumSYS!AP106=" "," ","Baja: " &amp;[1]AcumSYS!AP106))</f>
        <v xml:space="preserve"> </v>
      </c>
    </row>
    <row r="110" spans="1:33" x14ac:dyDescent="0.25">
      <c r="A110" s="3">
        <f>IF(D110= "", "",[1]AcumSYS!$B$2)</f>
        <v>2023</v>
      </c>
      <c r="B110" s="4">
        <f>IF(D110="","",+[1]AcumSYS!$D$2)</f>
        <v>45017</v>
      </c>
      <c r="C110" s="4">
        <f>IF(D110="","",+[1]AcumSYS!$E$2)</f>
        <v>45107</v>
      </c>
      <c r="D110" s="3" t="str">
        <f>IF([1]AcumSYS!$AR107="","",IF([1]AcumSYS!$AR107="s","Empleado","Personal de Confianza"))</f>
        <v>Empleado</v>
      </c>
      <c r="E110" s="5" t="str">
        <f>+[1]AcumSYS!A107</f>
        <v>02611812</v>
      </c>
      <c r="F110" s="3" t="str">
        <f>IF(D110="","",+[1]AcumSYS!$E107)</f>
        <v>PEON</v>
      </c>
      <c r="G110" s="3" t="str">
        <f>IF(D110="","",+[1]AcumSYS!$E107)</f>
        <v>PEON</v>
      </c>
      <c r="H110" s="3" t="str">
        <f>IF(D110="","",+[1]AcumSYS!$AS107)</f>
        <v>OPERACION</v>
      </c>
      <c r="I110" s="3" t="str">
        <f>IF(D110="","",+[1]AcumSYS!$B107)</f>
        <v>Luis Isaac</v>
      </c>
      <c r="J110" s="3" t="str">
        <f>IF(D110="","",+[1]AcumSYS!$C107)</f>
        <v>Coronado</v>
      </c>
      <c r="K110" s="3" t="str">
        <f>IF(D110="","",+[1]AcumSYS!$D107)</f>
        <v>Balderas</v>
      </c>
      <c r="L110" s="3" t="str">
        <f>IF(D110="","",IF([1]AcumSYS!$AQ107="F","Femenino","Masculino"))</f>
        <v>Masculino</v>
      </c>
      <c r="M110" s="3">
        <v>8709.41</v>
      </c>
      <c r="N110" s="3" t="str">
        <f t="shared" si="3"/>
        <v>Pesos Mexicanos</v>
      </c>
      <c r="O110" s="3">
        <v>7456.3</v>
      </c>
      <c r="P110" s="3" t="str">
        <f t="shared" si="4"/>
        <v>Pesos Mexicanos</v>
      </c>
      <c r="Q110">
        <v>258113</v>
      </c>
      <c r="R110">
        <v>25111</v>
      </c>
      <c r="S110">
        <v>258113</v>
      </c>
      <c r="T110" s="3" t="s">
        <v>215</v>
      </c>
      <c r="U110" s="3" t="s">
        <v>215</v>
      </c>
      <c r="V110">
        <v>2741812</v>
      </c>
      <c r="W110" s="3"/>
      <c r="X110" s="3"/>
      <c r="Y110" s="3"/>
      <c r="Z110" s="3" t="s">
        <v>216</v>
      </c>
      <c r="AA110" s="3"/>
      <c r="AB110" s="3">
        <v>2611812</v>
      </c>
      <c r="AC110" s="3"/>
      <c r="AD110" s="3" t="str">
        <f t="shared" si="5"/>
        <v>Recursos Humanos</v>
      </c>
      <c r="AE110" s="4">
        <v>45139</v>
      </c>
      <c r="AF110" s="4">
        <v>45139</v>
      </c>
      <c r="AG110" s="6" t="str">
        <f>IF(MID(E110,1,4)=MID(E109,1,4),"Modificacion en el trimestre",IF([1]AcumSYS!AP107=" "," ","Baja: " &amp;[1]AcumSYS!AP107))</f>
        <v xml:space="preserve"> </v>
      </c>
    </row>
    <row r="111" spans="1:33" x14ac:dyDescent="0.25">
      <c r="A111" s="3">
        <f>IF(D111= "", "",[1]AcumSYS!$B$2)</f>
        <v>2023</v>
      </c>
      <c r="B111" s="4">
        <f>IF(D111="","",+[1]AcumSYS!$D$2)</f>
        <v>45017</v>
      </c>
      <c r="C111" s="4">
        <f>IF(D111="","",+[1]AcumSYS!$E$2)</f>
        <v>45107</v>
      </c>
      <c r="D111" s="3" t="s">
        <v>90</v>
      </c>
      <c r="E111" s="5" t="str">
        <f>+[1]AcumSYS!A108</f>
        <v>02628111</v>
      </c>
      <c r="F111" s="3" t="str">
        <f>IF(D111="","",+[1]AcumSYS!$E108)</f>
        <v>PEON AUXILIAR DE TALLERES</v>
      </c>
      <c r="G111" s="3" t="str">
        <f>IF(D111="","",+[1]AcumSYS!$E108)</f>
        <v>PEON AUXILIAR DE TALLERES</v>
      </c>
      <c r="H111" s="3" t="str">
        <f>IF(D111="","",+[1]AcumSYS!$AS108)</f>
        <v>OPERACION</v>
      </c>
      <c r="I111" s="3" t="str">
        <f>IF(D111="","",+[1]AcumSYS!$B108)</f>
        <v>Martin Emilio</v>
      </c>
      <c r="J111" s="3" t="str">
        <f>IF(D111="","",+[1]AcumSYS!$C108)</f>
        <v>Vasquez</v>
      </c>
      <c r="K111" s="3" t="str">
        <f>IF(D111="","",+[1]AcumSYS!$D108)</f>
        <v>Mendoza</v>
      </c>
      <c r="L111" s="3" t="str">
        <f>IF(D111="","",IF([1]AcumSYS!$AQ108="F","Femenino","Masculino"))</f>
        <v>Masculino</v>
      </c>
      <c r="M111" s="3">
        <v>10558.73</v>
      </c>
      <c r="N111" s="3" t="str">
        <f t="shared" si="3"/>
        <v>Pesos Mexicanos</v>
      </c>
      <c r="O111" s="3">
        <v>1118.4799999999996</v>
      </c>
      <c r="P111" s="3" t="str">
        <f t="shared" si="4"/>
        <v>Pesos Mexicanos</v>
      </c>
      <c r="Q111">
        <v>2611812</v>
      </c>
      <c r="R111">
        <v>255810</v>
      </c>
      <c r="S111">
        <v>2611812</v>
      </c>
      <c r="T111" s="3" t="s">
        <v>215</v>
      </c>
      <c r="U111" s="3" t="s">
        <v>215</v>
      </c>
      <c r="V111">
        <v>2758141</v>
      </c>
      <c r="W111" s="3"/>
      <c r="X111" s="3"/>
      <c r="Y111" s="3"/>
      <c r="Z111" s="3" t="s">
        <v>216</v>
      </c>
      <c r="AA111" s="3"/>
      <c r="AB111" s="3">
        <v>2628111</v>
      </c>
      <c r="AC111" s="3"/>
      <c r="AD111" s="3" t="str">
        <f t="shared" si="5"/>
        <v>Recursos Humanos</v>
      </c>
      <c r="AE111" s="4">
        <v>45139</v>
      </c>
      <c r="AF111" s="4">
        <v>45139</v>
      </c>
      <c r="AG111" s="6" t="str">
        <f>IF(MID(E111,1,4)=MID(E110,1,4),"Modificacion en el trimestre",IF([1]AcumSYS!AP108=" "," ","Baja: " &amp;[1]AcumSYS!AP108))</f>
        <v xml:space="preserve"> </v>
      </c>
    </row>
    <row r="112" spans="1:33" x14ac:dyDescent="0.25">
      <c r="A112" s="3">
        <f>IF(D112= "", "",[1]AcumSYS!$B$2)</f>
        <v>2023</v>
      </c>
      <c r="B112" s="4">
        <f>IF(D112="","",+[1]AcumSYS!$D$2)</f>
        <v>45017</v>
      </c>
      <c r="C112" s="4">
        <f>IF(D112="","",+[1]AcumSYS!$E$2)</f>
        <v>45107</v>
      </c>
      <c r="D112" s="3" t="s">
        <v>90</v>
      </c>
      <c r="E112" s="5" t="str">
        <f>+[1]AcumSYS!A109</f>
        <v>02658134</v>
      </c>
      <c r="F112" s="3" t="str">
        <f>IF(D112="","",+[1]AcumSYS!$E109)</f>
        <v>AUX ADMINISTRATIVO TECNICO</v>
      </c>
      <c r="G112" s="3" t="str">
        <f>IF(D112="","",+[1]AcumSYS!$E109)</f>
        <v>AUX ADMINISTRATIVO TECNICO</v>
      </c>
      <c r="H112" s="3" t="str">
        <f>IF(D112="","",+[1]AcumSYS!$AS109)</f>
        <v>OPERACION</v>
      </c>
      <c r="I112" s="3" t="str">
        <f>IF(D112="","",+[1]AcumSYS!$B109)</f>
        <v>Maria Veronica</v>
      </c>
      <c r="J112" s="3" t="str">
        <f>IF(D112="","",+[1]AcumSYS!$C109)</f>
        <v>Bustamante</v>
      </c>
      <c r="K112" s="3" t="str">
        <f>IF(D112="","",+[1]AcumSYS!$D109)</f>
        <v>Ruiz</v>
      </c>
      <c r="L112" s="3" t="str">
        <f>IF(D112="","",IF([1]AcumSYS!$AQ109="F","Femenino","Masculino"))</f>
        <v>Masculino</v>
      </c>
      <c r="M112" s="3">
        <v>15599.31</v>
      </c>
      <c r="N112" s="3" t="str">
        <f t="shared" si="3"/>
        <v>Pesos Mexicanos</v>
      </c>
      <c r="O112" s="3">
        <v>15109.58</v>
      </c>
      <c r="P112" s="3" t="str">
        <f t="shared" si="4"/>
        <v>Pesos Mexicanos</v>
      </c>
      <c r="Q112">
        <v>2621812</v>
      </c>
      <c r="R112">
        <v>258113</v>
      </c>
      <c r="S112">
        <v>2621812</v>
      </c>
      <c r="T112" s="3" t="s">
        <v>215</v>
      </c>
      <c r="U112" s="3" t="s">
        <v>215</v>
      </c>
      <c r="V112">
        <v>276187</v>
      </c>
      <c r="W112" s="3"/>
      <c r="X112" s="3"/>
      <c r="Y112" s="3"/>
      <c r="Z112" s="3" t="s">
        <v>216</v>
      </c>
      <c r="AA112" s="3"/>
      <c r="AB112" s="3" t="s">
        <v>215</v>
      </c>
      <c r="AC112" s="3"/>
      <c r="AD112" s="3" t="str">
        <f t="shared" si="5"/>
        <v>Recursos Humanos</v>
      </c>
      <c r="AE112" s="4">
        <v>45139</v>
      </c>
      <c r="AF112" s="4">
        <v>45139</v>
      </c>
      <c r="AG112" s="6" t="str">
        <f>IF(MID(E112,1,4)=MID(E111,1,4),"Modificacion en el trimestre",IF([1]AcumSYS!AP109=" "," ","Baja: " &amp;[1]AcumSYS!AP109))</f>
        <v xml:space="preserve"> </v>
      </c>
    </row>
    <row r="113" spans="1:33" x14ac:dyDescent="0.25">
      <c r="A113" s="3">
        <f>IF(D113= "", "",[1]AcumSYS!$B$2)</f>
        <v>2023</v>
      </c>
      <c r="B113" s="4">
        <f>IF(D113="","",+[1]AcumSYS!$D$2)</f>
        <v>45017</v>
      </c>
      <c r="C113" s="4">
        <f>IF(D113="","",+[1]AcumSYS!$E$2)</f>
        <v>45107</v>
      </c>
      <c r="D113" s="3" t="s">
        <v>90</v>
      </c>
      <c r="E113" s="5" t="str">
        <f>+[1]AcumSYS!A110</f>
        <v>02661812</v>
      </c>
      <c r="F113" s="3" t="str">
        <f>IF(D113="","",+[1]AcumSYS!$E110)</f>
        <v>PEON</v>
      </c>
      <c r="G113" s="3" t="str">
        <f>IF(D113="","",+[1]AcumSYS!$E110)</f>
        <v>PEON</v>
      </c>
      <c r="H113" s="3" t="str">
        <f>IF(D113="","",+[1]AcumSYS!$AS110)</f>
        <v>CONTRALORIA</v>
      </c>
      <c r="I113" s="3" t="str">
        <f>IF(D113="","",+[1]AcumSYS!$B110)</f>
        <v>Jose Rafael</v>
      </c>
      <c r="J113" s="3" t="str">
        <f>IF(D113="","",+[1]AcumSYS!$C110)</f>
        <v>Espinoza</v>
      </c>
      <c r="K113" s="3" t="str">
        <f>IF(D113="","",+[1]AcumSYS!$D110)</f>
        <v>Cañez</v>
      </c>
      <c r="L113" s="3" t="str">
        <f>IF(D113="","",IF([1]AcumSYS!$AQ110="F","Femenino","Masculino"))</f>
        <v>Femenino</v>
      </c>
      <c r="M113" s="3">
        <v>10639.92</v>
      </c>
      <c r="N113" s="3" t="str">
        <f t="shared" si="3"/>
        <v>Pesos Mexicanos</v>
      </c>
      <c r="O113" s="3">
        <v>6763.92</v>
      </c>
      <c r="P113" s="3" t="str">
        <f t="shared" si="4"/>
        <v>Pesos Mexicanos</v>
      </c>
      <c r="Q113">
        <v>2628111</v>
      </c>
      <c r="R113">
        <v>2611812</v>
      </c>
      <c r="S113">
        <v>2628111</v>
      </c>
      <c r="T113" s="3" t="s">
        <v>215</v>
      </c>
      <c r="U113" s="3" t="s">
        <v>215</v>
      </c>
      <c r="V113">
        <v>2771</v>
      </c>
      <c r="W113" s="3"/>
      <c r="X113" s="3"/>
      <c r="Y113" s="3"/>
      <c r="Z113" s="3" t="s">
        <v>216</v>
      </c>
      <c r="AA113" s="3"/>
      <c r="AB113" s="3">
        <v>2661812</v>
      </c>
      <c r="AC113" s="3"/>
      <c r="AD113" s="3" t="str">
        <f t="shared" si="5"/>
        <v>Recursos Humanos</v>
      </c>
      <c r="AE113" s="4">
        <v>45139</v>
      </c>
      <c r="AF113" s="4">
        <v>45139</v>
      </c>
      <c r="AG113" s="6" t="str">
        <f>IF(MID(E113,1,4)=MID(E112,1,4),"Modificacion en el trimestre",IF([1]AcumSYS!AP110=" "," ","Baja: " &amp;[1]AcumSYS!AP110))</f>
        <v xml:space="preserve"> </v>
      </c>
    </row>
    <row r="114" spans="1:33" x14ac:dyDescent="0.25">
      <c r="A114" s="3">
        <f>IF(D114= "", "",[1]AcumSYS!$B$2)</f>
        <v>2023</v>
      </c>
      <c r="B114" s="4">
        <f>IF(D114="","",+[1]AcumSYS!$D$2)</f>
        <v>45017</v>
      </c>
      <c r="C114" s="4">
        <f>IF(D114="","",+[1]AcumSYS!$E$2)</f>
        <v>45107</v>
      </c>
      <c r="D114" s="3" t="str">
        <f>IF([1]AcumSYS!$AR111="","",IF([1]AcumSYS!$AR111="s","Empleado","Personal de Confianza"))</f>
        <v>Empleado</v>
      </c>
      <c r="E114" s="5" t="str">
        <f>+[1]AcumSYS!A111</f>
        <v>02671812</v>
      </c>
      <c r="F114" s="3" t="str">
        <f>IF(D114="","",+[1]AcumSYS!$E111)</f>
        <v>PEON</v>
      </c>
      <c r="G114" s="3" t="str">
        <f>IF(D114="","",+[1]AcumSYS!$E111)</f>
        <v>PEON</v>
      </c>
      <c r="H114" s="3" t="str">
        <f>IF(D114="","",+[1]AcumSYS!$AS111)</f>
        <v>OPERACION</v>
      </c>
      <c r="I114" s="3" t="str">
        <f>IF(D114="","",+[1]AcumSYS!$B111)</f>
        <v>Hugo Ernesto</v>
      </c>
      <c r="J114" s="3" t="str">
        <f>IF(D114="","",+[1]AcumSYS!$C111)</f>
        <v>Corona</v>
      </c>
      <c r="K114" s="3" t="str">
        <f>IF(D114="","",+[1]AcumSYS!$D111)</f>
        <v>Corona</v>
      </c>
      <c r="L114" s="3" t="str">
        <f>IF(D114="","",IF([1]AcumSYS!$AQ111="F","Femenino","Masculino"))</f>
        <v>Masculino</v>
      </c>
      <c r="M114" s="3">
        <v>9679.9599999999991</v>
      </c>
      <c r="N114" s="3" t="str">
        <f t="shared" si="3"/>
        <v>Pesos Mexicanos</v>
      </c>
      <c r="O114" s="3">
        <v>-10578.990000000002</v>
      </c>
      <c r="P114" s="3" t="str">
        <f t="shared" si="4"/>
        <v>Pesos Mexicanos</v>
      </c>
      <c r="Q114">
        <v>2658134</v>
      </c>
      <c r="R114">
        <v>2621812</v>
      </c>
      <c r="S114">
        <v>2658134</v>
      </c>
      <c r="T114" s="3" t="s">
        <v>215</v>
      </c>
      <c r="U114" s="3" t="s">
        <v>215</v>
      </c>
      <c r="V114">
        <v>2801099</v>
      </c>
      <c r="W114" s="3"/>
      <c r="X114" s="3"/>
      <c r="Y114" s="3"/>
      <c r="Z114" s="3" t="s">
        <v>216</v>
      </c>
      <c r="AA114" s="3"/>
      <c r="AB114" s="3">
        <v>2671812</v>
      </c>
      <c r="AC114" s="3"/>
      <c r="AD114" s="3" t="str">
        <f t="shared" si="5"/>
        <v>Recursos Humanos</v>
      </c>
      <c r="AE114" s="4">
        <v>45139</v>
      </c>
      <c r="AF114" s="4">
        <v>45139</v>
      </c>
      <c r="AG114" s="6" t="str">
        <f>IF(MID(E114,1,4)=MID(E113,1,4),"Modificacion en el trimestre",IF([1]AcumSYS!AP111=" "," ","Baja: " &amp;[1]AcumSYS!AP111))</f>
        <v>Baja: 2022-05-21</v>
      </c>
    </row>
    <row r="115" spans="1:33" x14ac:dyDescent="0.25">
      <c r="A115" s="3">
        <f>IF(D115= "", "",[1]AcumSYS!$B$2)</f>
        <v>2023</v>
      </c>
      <c r="B115" s="4">
        <f>IF(D115="","",+[1]AcumSYS!$D$2)</f>
        <v>45017</v>
      </c>
      <c r="C115" s="4">
        <f>IF(D115="","",+[1]AcumSYS!$E$2)</f>
        <v>45107</v>
      </c>
      <c r="D115" s="3" t="str">
        <f>IF([1]AcumSYS!$AR112="","",IF([1]AcumSYS!$AR112="s","Empleado","Personal de Confianza"))</f>
        <v>Empleado</v>
      </c>
      <c r="E115" s="5" t="str">
        <f>+[1]AcumSYS!A112</f>
        <v>02691812</v>
      </c>
      <c r="F115" s="3" t="str">
        <f>IF(D115="","",+[1]AcumSYS!$E112)</f>
        <v>PEON</v>
      </c>
      <c r="G115" s="3" t="str">
        <f>IF(D115="","",+[1]AcumSYS!$E112)</f>
        <v>PEON</v>
      </c>
      <c r="H115" s="3" t="str">
        <f>IF(D115="","",+[1]AcumSYS!$AS112)</f>
        <v>OPERACION</v>
      </c>
      <c r="I115" s="3" t="str">
        <f>IF(D115="","",+[1]AcumSYS!$B112)</f>
        <v>Juan Manuel</v>
      </c>
      <c r="J115" s="3" t="str">
        <f>IF(D115="","",+[1]AcumSYS!$C112)</f>
        <v>Garcia</v>
      </c>
      <c r="K115" s="3" t="str">
        <f>IF(D115="","",+[1]AcumSYS!$D112)</f>
        <v>Figueroa</v>
      </c>
      <c r="L115" s="3" t="str">
        <f>IF(D115="","",IF([1]AcumSYS!$AQ112="F","Femenino","Masculino"))</f>
        <v>Masculino</v>
      </c>
      <c r="M115" s="3">
        <v>11049.87</v>
      </c>
      <c r="N115" s="3" t="str">
        <f t="shared" si="3"/>
        <v>Pesos Mexicanos</v>
      </c>
      <c r="O115" s="3">
        <v>5743.7800000000007</v>
      </c>
      <c r="P115" s="3" t="str">
        <f t="shared" si="4"/>
        <v>Pesos Mexicanos</v>
      </c>
      <c r="Q115">
        <v>2661812</v>
      </c>
      <c r="R115">
        <v>2628111</v>
      </c>
      <c r="S115">
        <v>2661812</v>
      </c>
      <c r="T115" s="3" t="s">
        <v>215</v>
      </c>
      <c r="U115" s="3" t="s">
        <v>215</v>
      </c>
      <c r="V115">
        <v>281145</v>
      </c>
      <c r="W115" s="3"/>
      <c r="X115" s="3"/>
      <c r="Y115" s="3"/>
      <c r="Z115" s="3" t="s">
        <v>216</v>
      </c>
      <c r="AA115" s="3"/>
      <c r="AB115" s="3">
        <v>2691812</v>
      </c>
      <c r="AC115" s="3"/>
      <c r="AD115" s="3" t="str">
        <f t="shared" si="5"/>
        <v>Recursos Humanos</v>
      </c>
      <c r="AE115" s="4">
        <v>45139</v>
      </c>
      <c r="AF115" s="4">
        <v>45139</v>
      </c>
      <c r="AG115" s="6" t="str">
        <f>IF(MID(E115,1,4)=MID(E114,1,4),"Modificacion en el trimestre",IF([1]AcumSYS!AP112=" "," ","Baja: " &amp;[1]AcumSYS!AP112))</f>
        <v xml:space="preserve"> </v>
      </c>
    </row>
    <row r="116" spans="1:33" x14ac:dyDescent="0.25">
      <c r="A116" s="3">
        <f>IF(D116= "", "",[1]AcumSYS!$B$2)</f>
        <v>2023</v>
      </c>
      <c r="B116" s="4">
        <f>IF(D116="","",+[1]AcumSYS!$D$2)</f>
        <v>45017</v>
      </c>
      <c r="C116" s="4">
        <f>IF(D116="","",+[1]AcumSYS!$E$2)</f>
        <v>45107</v>
      </c>
      <c r="D116" s="3" t="str">
        <f>IF([1]AcumSYS!$AR113="","",IF([1]AcumSYS!$AR113="s","Empleado","Personal de Confianza"))</f>
        <v>Empleado</v>
      </c>
      <c r="E116" s="5" t="str">
        <f>+[1]AcumSYS!A113</f>
        <v>02701812</v>
      </c>
      <c r="F116" s="3" t="str">
        <f>IF(D116="","",+[1]AcumSYS!$E113)</f>
        <v>PEON</v>
      </c>
      <c r="G116" s="3" t="str">
        <f>IF(D116="","",+[1]AcumSYS!$E113)</f>
        <v>PEON</v>
      </c>
      <c r="H116" s="3" t="str">
        <f>IF(D116="","",+[1]AcumSYS!$AS113)</f>
        <v>OPERACION</v>
      </c>
      <c r="I116" s="3" t="str">
        <f>IF(D116="","",+[1]AcumSYS!$B113)</f>
        <v>Daniel Guadalupe</v>
      </c>
      <c r="J116" s="3" t="str">
        <f>IF(D116="","",+[1]AcumSYS!$C113)</f>
        <v>Parra</v>
      </c>
      <c r="K116" s="3" t="str">
        <f>IF(D116="","",+[1]AcumSYS!$D113)</f>
        <v>Vizcarra</v>
      </c>
      <c r="L116" s="3" t="str">
        <f>IF(D116="","",IF([1]AcumSYS!$AQ113="F","Femenino","Masculino"))</f>
        <v>Masculino</v>
      </c>
      <c r="M116" s="3">
        <v>15182.43</v>
      </c>
      <c r="N116" s="3" t="str">
        <f t="shared" si="3"/>
        <v>Pesos Mexicanos</v>
      </c>
      <c r="O116" s="3">
        <v>13478.720000000001</v>
      </c>
      <c r="P116" s="3" t="str">
        <f t="shared" si="4"/>
        <v>Pesos Mexicanos</v>
      </c>
      <c r="Q116">
        <v>2671812</v>
      </c>
      <c r="R116">
        <v>2658134</v>
      </c>
      <c r="S116">
        <v>2671812</v>
      </c>
      <c r="T116" s="3" t="s">
        <v>215</v>
      </c>
      <c r="U116" s="3">
        <v>2701812</v>
      </c>
      <c r="V116">
        <v>2828142</v>
      </c>
      <c r="W116" s="3"/>
      <c r="X116" s="3"/>
      <c r="Y116" s="3"/>
      <c r="Z116" s="3" t="s">
        <v>216</v>
      </c>
      <c r="AA116" s="3"/>
      <c r="AB116" s="3">
        <v>2701812</v>
      </c>
      <c r="AC116" s="3"/>
      <c r="AD116" s="3" t="str">
        <f t="shared" si="5"/>
        <v>Recursos Humanos</v>
      </c>
      <c r="AE116" s="4">
        <v>45139</v>
      </c>
      <c r="AF116" s="4">
        <v>45139</v>
      </c>
      <c r="AG116" s="6" t="str">
        <f>IF(MID(E116,1,4)=MID(E115,1,4),"Modificacion en el trimestre",IF([1]AcumSYS!AP113=" "," ","Baja: " &amp;[1]AcumSYS!AP113))</f>
        <v xml:space="preserve"> </v>
      </c>
    </row>
    <row r="117" spans="1:33" x14ac:dyDescent="0.25">
      <c r="A117" s="3">
        <f>IF(D117= "", "",[1]AcumSYS!$B$2)</f>
        <v>2023</v>
      </c>
      <c r="B117" s="4">
        <f>IF(D117="","",+[1]AcumSYS!$D$2)</f>
        <v>45017</v>
      </c>
      <c r="C117" s="4">
        <f>IF(D117="","",+[1]AcumSYS!$E$2)</f>
        <v>45107</v>
      </c>
      <c r="D117" s="3" t="str">
        <f>IF([1]AcumSYS!$AR114="","",IF([1]AcumSYS!$AR114="s","Empleado","Personal de Confianza"))</f>
        <v>Empleado</v>
      </c>
      <c r="E117" s="5" t="str">
        <f>+[1]AcumSYS!A114</f>
        <v>02711812</v>
      </c>
      <c r="F117" s="3" t="str">
        <f>IF(D117="","",+[1]AcumSYS!$E114)</f>
        <v>PEON</v>
      </c>
      <c r="G117" s="3" t="str">
        <f>IF(D117="","",+[1]AcumSYS!$E114)</f>
        <v>PEON</v>
      </c>
      <c r="H117" s="3" t="str">
        <f>IF(D117="","",+[1]AcumSYS!$AS114)</f>
        <v>OPERACION</v>
      </c>
      <c r="I117" s="3" t="str">
        <f>IF(D117="","",+[1]AcumSYS!$B114)</f>
        <v>Jesus Tadeo</v>
      </c>
      <c r="J117" s="3" t="str">
        <f>IF(D117="","",+[1]AcumSYS!$C114)</f>
        <v>Lopez</v>
      </c>
      <c r="K117" s="3" t="str">
        <f>IF(D117="","",+[1]AcumSYS!$D114)</f>
        <v>Lopez</v>
      </c>
      <c r="L117" s="3" t="str">
        <f>IF(D117="","",IF([1]AcumSYS!$AQ114="F","Femenino","Masculino"))</f>
        <v>Masculino</v>
      </c>
      <c r="M117" s="3">
        <v>12647.93</v>
      </c>
      <c r="N117" s="3" t="str">
        <f t="shared" si="3"/>
        <v>Pesos Mexicanos</v>
      </c>
      <c r="O117" s="3">
        <v>11129.34</v>
      </c>
      <c r="P117" s="3" t="str">
        <f t="shared" si="4"/>
        <v>Pesos Mexicanos</v>
      </c>
      <c r="Q117">
        <v>2691812</v>
      </c>
      <c r="R117">
        <v>2661812</v>
      </c>
      <c r="S117">
        <v>2691812</v>
      </c>
      <c r="T117" s="3" t="s">
        <v>215</v>
      </c>
      <c r="U117" s="3" t="s">
        <v>215</v>
      </c>
      <c r="V117">
        <v>2838145</v>
      </c>
      <c r="W117" s="3"/>
      <c r="X117" s="3"/>
      <c r="Y117" s="3"/>
      <c r="Z117" s="3" t="s">
        <v>216</v>
      </c>
      <c r="AA117" s="3"/>
      <c r="AB117" s="3">
        <v>2711812</v>
      </c>
      <c r="AC117" s="3"/>
      <c r="AD117" s="3" t="str">
        <f t="shared" si="5"/>
        <v>Recursos Humanos</v>
      </c>
      <c r="AE117" s="4">
        <v>45139</v>
      </c>
      <c r="AF117" s="4">
        <v>45139</v>
      </c>
      <c r="AG117" s="6" t="str">
        <f>IF(MID(E117,1,4)=MID(E116,1,4),"Modificacion en el trimestre",IF([1]AcumSYS!AP114=" "," ","Baja: " &amp;[1]AcumSYS!AP114))</f>
        <v xml:space="preserve"> </v>
      </c>
    </row>
    <row r="118" spans="1:33" x14ac:dyDescent="0.25">
      <c r="A118" s="3">
        <f>IF(D118= "", "",[1]AcumSYS!$B$2)</f>
        <v>2023</v>
      </c>
      <c r="B118" s="4">
        <f>IF(D118="","",+[1]AcumSYS!$D$2)</f>
        <v>45017</v>
      </c>
      <c r="C118" s="4">
        <f>IF(D118="","",+[1]AcumSYS!$E$2)</f>
        <v>45107</v>
      </c>
      <c r="D118" s="3" t="s">
        <v>90</v>
      </c>
      <c r="E118" s="5" t="str">
        <f>+[1]AcumSYS!A115</f>
        <v>02721812</v>
      </c>
      <c r="F118" s="3" t="str">
        <f>IF(D118="","",+[1]AcumSYS!$E115)</f>
        <v>PEON</v>
      </c>
      <c r="G118" s="3" t="str">
        <f>IF(D118="","",+[1]AcumSYS!$E115)</f>
        <v>PEON</v>
      </c>
      <c r="H118" s="3" t="str">
        <f>IF(D118="","",+[1]AcumSYS!$AS115)</f>
        <v>TECNICO</v>
      </c>
      <c r="I118" s="3" t="str">
        <f>IF(D118="","",+[1]AcumSYS!$B115)</f>
        <v>Julio Cesar</v>
      </c>
      <c r="J118" s="3" t="str">
        <f>IF(D118="","",+[1]AcumSYS!$C115)</f>
        <v>Martinez</v>
      </c>
      <c r="K118" s="3" t="str">
        <f>IF(D118="","",+[1]AcumSYS!$D115)</f>
        <v>Ozuna</v>
      </c>
      <c r="L118" s="3" t="str">
        <f>IF(D118="","",IF([1]AcumSYS!$AQ115="F","Femenino","Masculino"))</f>
        <v>Femenino</v>
      </c>
      <c r="M118" s="3">
        <v>9857.67</v>
      </c>
      <c r="N118" s="3" t="str">
        <f t="shared" si="3"/>
        <v>Pesos Mexicanos</v>
      </c>
      <c r="O118" s="3">
        <v>6287.1100000000006</v>
      </c>
      <c r="P118" s="3" t="str">
        <f t="shared" si="4"/>
        <v>Pesos Mexicanos</v>
      </c>
      <c r="Q118">
        <v>2701812</v>
      </c>
      <c r="R118">
        <v>2671812</v>
      </c>
      <c r="S118">
        <v>2701812</v>
      </c>
      <c r="T118" s="3" t="s">
        <v>215</v>
      </c>
      <c r="U118" s="3" t="s">
        <v>215</v>
      </c>
      <c r="V118">
        <v>284145</v>
      </c>
      <c r="W118" s="3"/>
      <c r="X118" s="3"/>
      <c r="Y118" s="3"/>
      <c r="Z118" s="3" t="s">
        <v>216</v>
      </c>
      <c r="AA118" s="3"/>
      <c r="AB118" s="3">
        <v>2721812</v>
      </c>
      <c r="AC118" s="3"/>
      <c r="AD118" s="3" t="str">
        <f t="shared" si="5"/>
        <v>Recursos Humanos</v>
      </c>
      <c r="AE118" s="4">
        <v>45139</v>
      </c>
      <c r="AF118" s="4">
        <v>45139</v>
      </c>
      <c r="AG118" s="6" t="str">
        <f>IF(MID(E118,1,4)=MID(E117,1,4),"Modificacion en el trimestre",IF([1]AcumSYS!AP115=" "," ","Baja: " &amp;[1]AcumSYS!AP115))</f>
        <v xml:space="preserve"> </v>
      </c>
    </row>
    <row r="119" spans="1:33" x14ac:dyDescent="0.25">
      <c r="A119" s="3">
        <f>IF(D119= "", "",[1]AcumSYS!$B$2)</f>
        <v>2023</v>
      </c>
      <c r="B119" s="4">
        <f>IF(D119="","",+[1]AcumSYS!$D$2)</f>
        <v>45017</v>
      </c>
      <c r="C119" s="4">
        <f>IF(D119="","",+[1]AcumSYS!$E$2)</f>
        <v>45107</v>
      </c>
      <c r="D119" s="3" t="str">
        <f>IF([1]AcumSYS!$AR116="","",IF([1]AcumSYS!$AR116="s","Empleado","Personal de Confianza"))</f>
        <v>Empleado</v>
      </c>
      <c r="E119" s="5" t="str">
        <f>+[1]AcumSYS!A116</f>
        <v>0273145</v>
      </c>
      <c r="F119" s="3" t="str">
        <f>IF(D119="","",+[1]AcumSYS!$E116)</f>
        <v>INSPECTOR DE SERVICIO</v>
      </c>
      <c r="G119" s="3" t="str">
        <f>IF(D119="","",+[1]AcumSYS!$E116)</f>
        <v>INSPECTOR DE SERVICIO</v>
      </c>
      <c r="H119" s="3" t="str">
        <f>IF(D119="","",+[1]AcumSYS!$AS116)</f>
        <v>OPERACION</v>
      </c>
      <c r="I119" s="3" t="str">
        <f>IF(D119="","",+[1]AcumSYS!$B116)</f>
        <v>Gilberto Alan</v>
      </c>
      <c r="J119" s="3" t="str">
        <f>IF(D119="","",+[1]AcumSYS!$C116)</f>
        <v>Villa</v>
      </c>
      <c r="K119" s="3" t="str">
        <f>IF(D119="","",+[1]AcumSYS!$D116)</f>
        <v>Bracamonte</v>
      </c>
      <c r="L119" s="3" t="str">
        <f>IF(D119="","",IF([1]AcumSYS!$AQ116="F","Femenino","Masculino"))</f>
        <v>Masculino</v>
      </c>
      <c r="M119" s="3">
        <v>14145.5</v>
      </c>
      <c r="N119" s="3" t="str">
        <f t="shared" si="3"/>
        <v>Pesos Mexicanos</v>
      </c>
      <c r="O119" s="3">
        <v>12029.630000000001</v>
      </c>
      <c r="P119" s="3" t="str">
        <f t="shared" si="4"/>
        <v>Pesos Mexicanos</v>
      </c>
      <c r="Q119">
        <v>2711812</v>
      </c>
      <c r="R119">
        <v>2691812</v>
      </c>
      <c r="S119">
        <v>2711812</v>
      </c>
      <c r="T119" s="3" t="s">
        <v>215</v>
      </c>
      <c r="U119" s="3" t="s">
        <v>215</v>
      </c>
      <c r="V119">
        <v>2851036</v>
      </c>
      <c r="W119" s="3"/>
      <c r="X119" s="3"/>
      <c r="Y119" s="3"/>
      <c r="Z119" s="3" t="s">
        <v>216</v>
      </c>
      <c r="AA119" s="3"/>
      <c r="AB119" s="3">
        <v>273145</v>
      </c>
      <c r="AC119" s="3"/>
      <c r="AD119" s="3" t="str">
        <f t="shared" si="5"/>
        <v>Recursos Humanos</v>
      </c>
      <c r="AE119" s="4">
        <v>45139</v>
      </c>
      <c r="AF119" s="4">
        <v>45139</v>
      </c>
      <c r="AG119" s="6" t="str">
        <f>IF(MID(E119,1,4)=MID(E118,1,4),"Modificacion en el trimestre",IF([1]AcumSYS!AP116=" "," ","Baja: " &amp;[1]AcumSYS!AP116))</f>
        <v xml:space="preserve"> </v>
      </c>
    </row>
    <row r="120" spans="1:33" x14ac:dyDescent="0.25">
      <c r="A120" s="3">
        <f>IF(D120= "", "",[1]AcumSYS!$B$2)</f>
        <v>2023</v>
      </c>
      <c r="B120" s="4">
        <f>IF(D120="","",+[1]AcumSYS!$D$2)</f>
        <v>45017</v>
      </c>
      <c r="C120" s="4">
        <f>IF(D120="","",+[1]AcumSYS!$E$2)</f>
        <v>45107</v>
      </c>
      <c r="D120" s="3" t="str">
        <f>IF([1]AcumSYS!$AR117="","",IF([1]AcumSYS!$AR117="s","Empleado","Personal de Confianza"))</f>
        <v>Empleado</v>
      </c>
      <c r="E120" s="5" t="str">
        <f>+[1]AcumSYS!A117</f>
        <v>02741812</v>
      </c>
      <c r="F120" s="3" t="str">
        <f>IF(D120="","",+[1]AcumSYS!$E117)</f>
        <v>PEON</v>
      </c>
      <c r="G120" s="3" t="str">
        <f>IF(D120="","",+[1]AcumSYS!$E117)</f>
        <v>PEON</v>
      </c>
      <c r="H120" s="3" t="str">
        <f>IF(D120="","",+[1]AcumSYS!$AS117)</f>
        <v>OPERACION</v>
      </c>
      <c r="I120" s="3" t="str">
        <f>IF(D120="","",+[1]AcumSYS!$B117)</f>
        <v>Jesus Ernesto</v>
      </c>
      <c r="J120" s="3" t="str">
        <f>IF(D120="","",+[1]AcumSYS!$C117)</f>
        <v>Campos</v>
      </c>
      <c r="K120" s="3" t="str">
        <f>IF(D120="","",+[1]AcumSYS!$D117)</f>
        <v>Bracamonte</v>
      </c>
      <c r="L120" s="3" t="str">
        <f>IF(D120="","",IF([1]AcumSYS!$AQ117="F","Femenino","Masculino"))</f>
        <v>Masculino</v>
      </c>
      <c r="M120" s="3">
        <v>10093.780000000001</v>
      </c>
      <c r="N120" s="3" t="str">
        <f t="shared" si="3"/>
        <v>Pesos Mexicanos</v>
      </c>
      <c r="O120" s="3">
        <v>8111.920000000001</v>
      </c>
      <c r="P120" s="3" t="str">
        <f t="shared" si="4"/>
        <v>Pesos Mexicanos</v>
      </c>
      <c r="Q120">
        <v>2721812</v>
      </c>
      <c r="R120">
        <v>2701812</v>
      </c>
      <c r="S120">
        <v>2721812</v>
      </c>
      <c r="T120" s="3" t="s">
        <v>215</v>
      </c>
      <c r="U120" s="3" t="s">
        <v>215</v>
      </c>
      <c r="V120">
        <v>2931812</v>
      </c>
      <c r="W120" s="3"/>
      <c r="X120" s="3"/>
      <c r="Y120" s="3"/>
      <c r="Z120" s="3" t="s">
        <v>216</v>
      </c>
      <c r="AA120" s="3"/>
      <c r="AB120" s="3">
        <v>2741812</v>
      </c>
      <c r="AC120" s="3"/>
      <c r="AD120" s="3" t="str">
        <f t="shared" si="5"/>
        <v>Recursos Humanos</v>
      </c>
      <c r="AE120" s="4">
        <v>45139</v>
      </c>
      <c r="AF120" s="4">
        <v>45139</v>
      </c>
      <c r="AG120" s="6" t="str">
        <f>IF(MID(E120,1,4)=MID(E119,1,4),"Modificacion en el trimestre",IF([1]AcumSYS!AP117=" "," ","Baja: " &amp;[1]AcumSYS!AP117))</f>
        <v xml:space="preserve"> </v>
      </c>
    </row>
    <row r="121" spans="1:33" x14ac:dyDescent="0.25">
      <c r="A121" s="3">
        <f>IF(D121= "", "",[1]AcumSYS!$B$2)</f>
        <v>2023</v>
      </c>
      <c r="B121" s="4">
        <f>IF(D121="","",+[1]AcumSYS!$D$2)</f>
        <v>45017</v>
      </c>
      <c r="C121" s="4">
        <f>IF(D121="","",+[1]AcumSYS!$E$2)</f>
        <v>45107</v>
      </c>
      <c r="D121" s="3" t="str">
        <f>IF([1]AcumSYS!$AR118="","",IF([1]AcumSYS!$AR118="s","Empleado","Personal de Confianza"))</f>
        <v>Empleado</v>
      </c>
      <c r="E121" s="5" t="str">
        <f>+[1]AcumSYS!A118</f>
        <v>02758141</v>
      </c>
      <c r="F121" s="3" t="str">
        <f>IF(D121="","",+[1]AcumSYS!$E118)</f>
        <v>ASESOR DE OPERACIONES</v>
      </c>
      <c r="G121" s="3" t="str">
        <f>IF(D121="","",+[1]AcumSYS!$E118)</f>
        <v>ASESOR DE OPERACIONES</v>
      </c>
      <c r="H121" s="3" t="str">
        <f>IF(D121="","",+[1]AcumSYS!$AS118)</f>
        <v>OPERACION</v>
      </c>
      <c r="I121" s="3" t="str">
        <f>IF(D121="","",+[1]AcumSYS!$B118)</f>
        <v>Francisco Javier</v>
      </c>
      <c r="J121" s="3" t="str">
        <f>IF(D121="","",+[1]AcumSYS!$C118)</f>
        <v>Badillo</v>
      </c>
      <c r="K121" s="3" t="str">
        <f>IF(D121="","",+[1]AcumSYS!$D118)</f>
        <v>Atondo</v>
      </c>
      <c r="L121" s="3" t="str">
        <f>IF(D121="","",IF([1]AcumSYS!$AQ118="F","Femenino","Masculino"))</f>
        <v>Masculino</v>
      </c>
      <c r="M121" s="3">
        <v>31367.71</v>
      </c>
      <c r="N121" s="3" t="str">
        <f t="shared" si="3"/>
        <v>Pesos Mexicanos</v>
      </c>
      <c r="O121" s="3">
        <v>30347.71</v>
      </c>
      <c r="P121" s="3" t="str">
        <f t="shared" si="4"/>
        <v>Pesos Mexicanos</v>
      </c>
      <c r="Q121">
        <v>273145</v>
      </c>
      <c r="R121">
        <v>2711812</v>
      </c>
      <c r="S121">
        <v>273145</v>
      </c>
      <c r="T121" s="3" t="s">
        <v>215</v>
      </c>
      <c r="U121" s="3" t="s">
        <v>215</v>
      </c>
      <c r="V121">
        <v>2941812</v>
      </c>
      <c r="W121" s="3"/>
      <c r="X121" s="3"/>
      <c r="Y121" s="3"/>
      <c r="Z121" s="3" t="s">
        <v>216</v>
      </c>
      <c r="AA121" s="3"/>
      <c r="AB121" s="3" t="s">
        <v>215</v>
      </c>
      <c r="AC121" s="3"/>
      <c r="AD121" s="3" t="str">
        <f t="shared" si="5"/>
        <v>Recursos Humanos</v>
      </c>
      <c r="AE121" s="4">
        <v>45139</v>
      </c>
      <c r="AF121" s="4">
        <v>45139</v>
      </c>
      <c r="AG121" s="6" t="str">
        <f>IF(MID(E121,1,4)=MID(E120,1,4),"Modificacion en el trimestre",IF([1]AcumSYS!AP118=" "," ","Baja: " &amp;[1]AcumSYS!AP118))</f>
        <v xml:space="preserve"> </v>
      </c>
    </row>
    <row r="122" spans="1:33" x14ac:dyDescent="0.25">
      <c r="A122" s="3">
        <f>IF(D122= "", "",[1]AcumSYS!$B$2)</f>
        <v>2023</v>
      </c>
      <c r="B122" s="4">
        <f>IF(D122="","",+[1]AcumSYS!$D$2)</f>
        <v>45017</v>
      </c>
      <c r="C122" s="4">
        <f>IF(D122="","",+[1]AcumSYS!$E$2)</f>
        <v>45107</v>
      </c>
      <c r="D122" s="3" t="str">
        <f>IF([1]AcumSYS!$AR119="","",IF([1]AcumSYS!$AR119="s","Empleado","Personal de Confianza"))</f>
        <v>Empleado</v>
      </c>
      <c r="E122" s="5" t="str">
        <f>+[1]AcumSYS!A119</f>
        <v>0276187</v>
      </c>
      <c r="F122" s="3" t="str">
        <f>IF(D122="","",+[1]AcumSYS!$E119)</f>
        <v>SUPERVISOR DE TALLER</v>
      </c>
      <c r="G122" s="3" t="str">
        <f>IF(D122="","",+[1]AcumSYS!$E119)</f>
        <v>SUPERVISOR DE TALLER</v>
      </c>
      <c r="H122" s="3" t="str">
        <f>IF(D122="","",+[1]AcumSYS!$AS119)</f>
        <v>OPERACION</v>
      </c>
      <c r="I122" s="3" t="str">
        <f>IF(D122="","",+[1]AcumSYS!$B119)</f>
        <v>Ruben</v>
      </c>
      <c r="J122" s="3" t="str">
        <f>IF(D122="","",+[1]AcumSYS!$C119)</f>
        <v>Garcia</v>
      </c>
      <c r="K122" s="3" t="str">
        <f>IF(D122="","",+[1]AcumSYS!$D119)</f>
        <v>Navarro</v>
      </c>
      <c r="L122" s="3" t="str">
        <f>IF(D122="","",IF([1]AcumSYS!$AQ119="F","Femenino","Masculino"))</f>
        <v>Masculino</v>
      </c>
      <c r="M122" s="3">
        <v>20301.900000000001</v>
      </c>
      <c r="N122" s="3" t="str">
        <f t="shared" si="3"/>
        <v>Pesos Mexicanos</v>
      </c>
      <c r="O122" s="3">
        <v>19250.870000000003</v>
      </c>
      <c r="P122" s="3" t="str">
        <f t="shared" si="4"/>
        <v>Pesos Mexicanos</v>
      </c>
      <c r="Q122">
        <v>2741812</v>
      </c>
      <c r="R122">
        <v>2721812</v>
      </c>
      <c r="S122">
        <v>2741812</v>
      </c>
      <c r="T122" s="3" t="s">
        <v>215</v>
      </c>
      <c r="U122" s="3" t="s">
        <v>215</v>
      </c>
      <c r="V122">
        <v>2951812</v>
      </c>
      <c r="W122" s="3"/>
      <c r="X122" s="3"/>
      <c r="Y122" s="3"/>
      <c r="Z122" s="3" t="s">
        <v>216</v>
      </c>
      <c r="AA122" s="3"/>
      <c r="AB122" s="3">
        <v>276187</v>
      </c>
      <c r="AC122" s="3"/>
      <c r="AD122" s="3" t="str">
        <f t="shared" si="5"/>
        <v>Recursos Humanos</v>
      </c>
      <c r="AE122" s="4">
        <v>45139</v>
      </c>
      <c r="AF122" s="4">
        <v>45139</v>
      </c>
      <c r="AG122" s="6" t="str">
        <f>IF(MID(E122,1,4)=MID(E121,1,4),"Modificacion en el trimestre",IF([1]AcumSYS!AP119=" "," ","Baja: " &amp;[1]AcumSYS!AP119))</f>
        <v xml:space="preserve"> </v>
      </c>
    </row>
    <row r="123" spans="1:33" x14ac:dyDescent="0.25">
      <c r="A123" s="3">
        <f>IF(D123= "", "",[1]AcumSYS!$B$2)</f>
        <v>2023</v>
      </c>
      <c r="B123" s="4">
        <f>IF(D123="","",+[1]AcumSYS!$D$2)</f>
        <v>45017</v>
      </c>
      <c r="C123" s="4">
        <f>IF(D123="","",+[1]AcumSYS!$E$2)</f>
        <v>45107</v>
      </c>
      <c r="D123" s="3" t="str">
        <f>IF([1]AcumSYS!$AR120="","",IF([1]AcumSYS!$AR120="s","Empleado","Personal de Confianza"))</f>
        <v>Empleado</v>
      </c>
      <c r="E123" s="5" t="str">
        <f>+[1]AcumSYS!A120</f>
        <v>02771</v>
      </c>
      <c r="F123" s="3" t="str">
        <f>IF(D123="","",+[1]AcumSYS!$E120)</f>
        <v>DIRECTOR GENERAL</v>
      </c>
      <c r="G123" s="3" t="str">
        <f>IF(D123="","",+[1]AcumSYS!$E120)</f>
        <v>DIRECTOR GENERAL</v>
      </c>
      <c r="H123" s="3" t="str">
        <f>IF(D123="","",+[1]AcumSYS!$AS120)</f>
        <v>OPERACION</v>
      </c>
      <c r="I123" s="3" t="str">
        <f>IF(D123="","",+[1]AcumSYS!$B120)</f>
        <v>Mario Enrique</v>
      </c>
      <c r="J123" s="3" t="str">
        <f>IF(D123="","",+[1]AcumSYS!$C120)</f>
        <v>Lopez</v>
      </c>
      <c r="K123" s="3" t="str">
        <f>IF(D123="","",+[1]AcumSYS!$D120)</f>
        <v>Espinoza</v>
      </c>
      <c r="L123" s="3" t="str">
        <f>IF(D123="","",IF([1]AcumSYS!$AQ120="F","Femenino","Masculino"))</f>
        <v>Masculino</v>
      </c>
      <c r="M123" s="3">
        <v>64919.83</v>
      </c>
      <c r="N123" s="3" t="str">
        <f t="shared" si="3"/>
        <v>Pesos Mexicanos</v>
      </c>
      <c r="O123" s="3">
        <v>61370.39</v>
      </c>
      <c r="P123" s="3" t="str">
        <f t="shared" si="4"/>
        <v>Pesos Mexicanos</v>
      </c>
      <c r="Q123">
        <v>2758141</v>
      </c>
      <c r="R123">
        <v>273145</v>
      </c>
      <c r="S123">
        <v>2758141</v>
      </c>
      <c r="T123" s="3" t="s">
        <v>215</v>
      </c>
      <c r="U123" s="3" t="s">
        <v>215</v>
      </c>
      <c r="V123">
        <v>2971812</v>
      </c>
      <c r="W123" s="3"/>
      <c r="X123" s="3"/>
      <c r="Y123" s="3"/>
      <c r="Z123" s="3" t="s">
        <v>216</v>
      </c>
      <c r="AA123" s="3"/>
      <c r="AB123" s="3">
        <v>2771</v>
      </c>
      <c r="AC123" s="3"/>
      <c r="AD123" s="3" t="str">
        <f t="shared" si="5"/>
        <v>Recursos Humanos</v>
      </c>
      <c r="AE123" s="4">
        <v>45139</v>
      </c>
      <c r="AF123" s="4">
        <v>45139</v>
      </c>
      <c r="AG123" s="6" t="str">
        <f>IF(MID(E123,1,4)=MID(E122,1,4),"Modificacion en el trimestre",IF([1]AcumSYS!AP120=" "," ","Baja: " &amp;[1]AcumSYS!AP120))</f>
        <v xml:space="preserve"> </v>
      </c>
    </row>
    <row r="124" spans="1:33" x14ac:dyDescent="0.25">
      <c r="A124" s="3">
        <f>IF(D124= "", "",[1]AcumSYS!$B$2)</f>
        <v>2023</v>
      </c>
      <c r="B124" s="4">
        <f>IF(D124="","",+[1]AcumSYS!$D$2)</f>
        <v>45017</v>
      </c>
      <c r="C124" s="4">
        <f>IF(D124="","",+[1]AcumSYS!$E$2)</f>
        <v>45107</v>
      </c>
      <c r="D124" s="3" t="str">
        <f>IF([1]AcumSYS!$AR121="","",IF([1]AcumSYS!$AR121="s","Empleado","Personal de Confianza"))</f>
        <v>Empleado</v>
      </c>
      <c r="E124" s="5" t="str">
        <f>+[1]AcumSYS!A121</f>
        <v>02801099</v>
      </c>
      <c r="F124" s="3" t="str">
        <f>IF(D124="","",+[1]AcumSYS!$E121)</f>
        <v>COORDINADOR DE CONTABILIDAD</v>
      </c>
      <c r="G124" s="3" t="str">
        <f>IF(D124="","",+[1]AcumSYS!$E121)</f>
        <v>COORDINADOR DE CONTABILIDAD</v>
      </c>
      <c r="H124" s="3" t="str">
        <f>IF(D124="","",+[1]AcumSYS!$AS121)</f>
        <v>OPERACION</v>
      </c>
      <c r="I124" s="3" t="str">
        <f>IF(D124="","",+[1]AcumSYS!$B121)</f>
        <v>Victor Antonio</v>
      </c>
      <c r="J124" s="3" t="str">
        <f>IF(D124="","",+[1]AcumSYS!$C121)</f>
        <v>Lopez</v>
      </c>
      <c r="K124" s="3" t="str">
        <f>IF(D124="","",+[1]AcumSYS!$D121)</f>
        <v>Hernandez</v>
      </c>
      <c r="L124" s="3" t="str">
        <f>IF(D124="","",IF([1]AcumSYS!$AQ121="F","Femenino","Masculino"))</f>
        <v>Masculino</v>
      </c>
      <c r="M124" s="3">
        <v>44097.95</v>
      </c>
      <c r="N124" s="3" t="str">
        <f t="shared" si="3"/>
        <v>Pesos Mexicanos</v>
      </c>
      <c r="O124" s="3">
        <v>41084.42</v>
      </c>
      <c r="P124" s="3" t="str">
        <f t="shared" si="4"/>
        <v>Pesos Mexicanos</v>
      </c>
      <c r="Q124">
        <v>276187</v>
      </c>
      <c r="R124">
        <v>2741812</v>
      </c>
      <c r="S124">
        <v>276187</v>
      </c>
      <c r="T124" s="3" t="s">
        <v>215</v>
      </c>
      <c r="U124" s="3" t="s">
        <v>215</v>
      </c>
      <c r="V124">
        <v>2981812</v>
      </c>
      <c r="W124" s="3"/>
      <c r="X124" s="3"/>
      <c r="Y124" s="3"/>
      <c r="Z124" s="3" t="s">
        <v>216</v>
      </c>
      <c r="AA124" s="3"/>
      <c r="AB124" s="3">
        <v>2801099</v>
      </c>
      <c r="AC124" s="3"/>
      <c r="AD124" s="3" t="str">
        <f t="shared" si="5"/>
        <v>Recursos Humanos</v>
      </c>
      <c r="AE124" s="4">
        <v>45139</v>
      </c>
      <c r="AF124" s="4">
        <v>45139</v>
      </c>
      <c r="AG124" s="6" t="str">
        <f>IF(MID(E124,1,4)=MID(E123,1,4),"Modificacion en el trimestre",IF([1]AcumSYS!AP121=" "," ","Baja: " &amp;[1]AcumSYS!AP121))</f>
        <v xml:space="preserve"> </v>
      </c>
    </row>
    <row r="125" spans="1:33" x14ac:dyDescent="0.25">
      <c r="A125" s="3">
        <f>IF(D125= "", "",[1]AcumSYS!$B$2)</f>
        <v>2023</v>
      </c>
      <c r="B125" s="4">
        <f>IF(D125="","",+[1]AcumSYS!$D$2)</f>
        <v>45017</v>
      </c>
      <c r="C125" s="4">
        <f>IF(D125="","",+[1]AcumSYS!$E$2)</f>
        <v>45107</v>
      </c>
      <c r="D125" s="3" t="s">
        <v>90</v>
      </c>
      <c r="E125" s="5" t="str">
        <f>+[1]AcumSYS!A122</f>
        <v>0281145</v>
      </c>
      <c r="F125" s="3" t="str">
        <f>IF(D125="","",+[1]AcumSYS!$E122)</f>
        <v>INSPECTOR DE SERVICIO</v>
      </c>
      <c r="G125" s="3" t="str">
        <f>IF(D125="","",+[1]AcumSYS!$E122)</f>
        <v>INSPECTOR DE SERVICIO</v>
      </c>
      <c r="H125" s="3" t="str">
        <f>IF(D125="","",+[1]AcumSYS!$AS122)</f>
        <v>COMERCIAL</v>
      </c>
      <c r="I125" s="3" t="str">
        <f>IF(D125="","",+[1]AcumSYS!$B122)</f>
        <v>Cesar Alexis</v>
      </c>
      <c r="J125" s="3" t="str">
        <f>IF(D125="","",+[1]AcumSYS!$C122)</f>
        <v>Dominguez</v>
      </c>
      <c r="K125" s="3" t="str">
        <f>IF(D125="","",+[1]AcumSYS!$D122)</f>
        <v>Vejar</v>
      </c>
      <c r="L125" s="3" t="str">
        <f>IF(D125="","",IF([1]AcumSYS!$AQ122="F","Femenino","Masculino"))</f>
        <v>Masculino</v>
      </c>
      <c r="M125" s="3">
        <v>12495.33</v>
      </c>
      <c r="N125" s="3" t="str">
        <f t="shared" si="3"/>
        <v>Pesos Mexicanos</v>
      </c>
      <c r="O125" s="3">
        <v>10610.2</v>
      </c>
      <c r="P125" s="3" t="str">
        <f t="shared" si="4"/>
        <v>Pesos Mexicanos</v>
      </c>
      <c r="Q125">
        <v>2771</v>
      </c>
      <c r="R125">
        <v>2758141</v>
      </c>
      <c r="S125">
        <v>2771</v>
      </c>
      <c r="T125" s="3" t="s">
        <v>215</v>
      </c>
      <c r="U125" s="3" t="s">
        <v>215</v>
      </c>
      <c r="V125">
        <v>3001812</v>
      </c>
      <c r="W125" s="3"/>
      <c r="X125" s="3"/>
      <c r="Y125" s="3"/>
      <c r="Z125" s="3" t="s">
        <v>216</v>
      </c>
      <c r="AA125" s="3"/>
      <c r="AB125" s="3">
        <v>281145</v>
      </c>
      <c r="AC125" s="3"/>
      <c r="AD125" s="3" t="str">
        <f t="shared" si="5"/>
        <v>Recursos Humanos</v>
      </c>
      <c r="AE125" s="4">
        <v>45139</v>
      </c>
      <c r="AF125" s="4">
        <v>45139</v>
      </c>
      <c r="AG125" s="6" t="str">
        <f>IF(MID(E125,1,4)=MID(E124,1,4),"Modificacion en el trimestre",IF([1]AcumSYS!AP122=" "," ","Baja: " &amp;[1]AcumSYS!AP122))</f>
        <v xml:space="preserve"> </v>
      </c>
    </row>
    <row r="126" spans="1:33" x14ac:dyDescent="0.25">
      <c r="A126" s="3">
        <f>IF(D126= "", "",[1]AcumSYS!$B$2)</f>
        <v>2023</v>
      </c>
      <c r="B126" s="4">
        <f>IF(D126="","",+[1]AcumSYS!$D$2)</f>
        <v>45017</v>
      </c>
      <c r="C126" s="4">
        <f>IF(D126="","",+[1]AcumSYS!$E$2)</f>
        <v>45107</v>
      </c>
      <c r="D126" s="3" t="str">
        <f>IF([1]AcumSYS!$AR123="","",IF([1]AcumSYS!$AR123="s","Empleado","Personal de Confianza"))</f>
        <v>Empleado</v>
      </c>
      <c r="E126" s="5" t="str">
        <f>+[1]AcumSYS!A123</f>
        <v>02828142</v>
      </c>
      <c r="F126" s="3" t="str">
        <f>IF(D126="","",+[1]AcumSYS!$E123)</f>
        <v>SECRETARIA DE DIRECCION</v>
      </c>
      <c r="G126" s="3" t="str">
        <f>IF(D126="","",+[1]AcumSYS!$E123)</f>
        <v>SECRETARIA DE DIRECCION</v>
      </c>
      <c r="H126" s="3" t="str">
        <f>IF(D126="","",+[1]AcumSYS!$AS123)</f>
        <v>OPERACION</v>
      </c>
      <c r="I126" s="3" t="str">
        <f>IF(D126="","",+[1]AcumSYS!$B123)</f>
        <v>Alejandra</v>
      </c>
      <c r="J126" s="3" t="str">
        <f>IF(D126="","",+[1]AcumSYS!$C123)</f>
        <v>Villa</v>
      </c>
      <c r="K126" s="3" t="str">
        <f>IF(D126="","",+[1]AcumSYS!$D123)</f>
        <v>Rivera</v>
      </c>
      <c r="L126" s="3" t="str">
        <f>IF(D126="","",IF([1]AcumSYS!$AQ123="F","Femenino","Masculino"))</f>
        <v>Masculino</v>
      </c>
      <c r="M126" s="3">
        <v>14997.79</v>
      </c>
      <c r="N126" s="3" t="str">
        <f t="shared" si="3"/>
        <v>Pesos Mexicanos</v>
      </c>
      <c r="O126" s="3">
        <v>11701.26</v>
      </c>
      <c r="P126" s="3" t="str">
        <f t="shared" si="4"/>
        <v>Pesos Mexicanos</v>
      </c>
      <c r="Q126">
        <v>2801099</v>
      </c>
      <c r="R126">
        <v>276187</v>
      </c>
      <c r="S126">
        <v>2801099</v>
      </c>
      <c r="T126" s="3" t="s">
        <v>215</v>
      </c>
      <c r="U126" s="3" t="s">
        <v>215</v>
      </c>
      <c r="V126">
        <v>3011812</v>
      </c>
      <c r="W126" s="3"/>
      <c r="X126" s="3"/>
      <c r="Y126" s="3"/>
      <c r="Z126" s="3" t="s">
        <v>216</v>
      </c>
      <c r="AA126" s="3"/>
      <c r="AB126" s="3">
        <v>2828142</v>
      </c>
      <c r="AC126" s="3"/>
      <c r="AD126" s="3" t="str">
        <f t="shared" si="5"/>
        <v>Recursos Humanos</v>
      </c>
      <c r="AE126" s="4">
        <v>45139</v>
      </c>
      <c r="AF126" s="4">
        <v>45139</v>
      </c>
      <c r="AG126" s="6" t="str">
        <f>IF(MID(E126,1,4)=MID(E125,1,4),"Modificacion en el trimestre",IF([1]AcumSYS!AP123=" "," ","Baja: " &amp;[1]AcumSYS!AP123))</f>
        <v xml:space="preserve"> </v>
      </c>
    </row>
    <row r="127" spans="1:33" x14ac:dyDescent="0.25">
      <c r="A127" s="3">
        <f>IF(D127= "", "",[1]AcumSYS!$B$2)</f>
        <v>2023</v>
      </c>
      <c r="B127" s="4">
        <f>IF(D127="","",+[1]AcumSYS!$D$2)</f>
        <v>45017</v>
      </c>
      <c r="C127" s="4">
        <f>IF(D127="","",+[1]AcumSYS!$E$2)</f>
        <v>45107</v>
      </c>
      <c r="D127" s="3" t="s">
        <v>90</v>
      </c>
      <c r="E127" s="5" t="str">
        <f>+[1]AcumSYS!A124</f>
        <v>02838145</v>
      </c>
      <c r="F127" s="3" t="str">
        <f>IF(D127="","",+[1]AcumSYS!$E124)</f>
        <v>SUPERVISOR DE CONTRATOS</v>
      </c>
      <c r="G127" s="3" t="str">
        <f>IF(D127="","",+[1]AcumSYS!$E124)</f>
        <v>SUPERVISOR DE CONTRATOS</v>
      </c>
      <c r="H127" s="3" t="str">
        <f>IF(D127="","",+[1]AcumSYS!$AS124)</f>
        <v>OPERACION</v>
      </c>
      <c r="I127" s="3" t="str">
        <f>IF(D127="","",+[1]AcumSYS!$B124)</f>
        <v>Humberto</v>
      </c>
      <c r="J127" s="3" t="str">
        <f>IF(D127="","",+[1]AcumSYS!$C124)</f>
        <v>Salas</v>
      </c>
      <c r="K127" s="3" t="str">
        <f>IF(D127="","",+[1]AcumSYS!$D124)</f>
        <v>Pompa</v>
      </c>
      <c r="L127" s="3" t="str">
        <f>IF(D127="","",IF([1]AcumSYS!$AQ124="F","Femenino","Masculino"))</f>
        <v>Masculino</v>
      </c>
      <c r="M127" s="3">
        <v>13465.37</v>
      </c>
      <c r="N127" s="3" t="str">
        <f t="shared" si="3"/>
        <v>Pesos Mexicanos</v>
      </c>
      <c r="O127" s="3">
        <v>5255.4400000000005</v>
      </c>
      <c r="P127" s="3" t="str">
        <f t="shared" si="4"/>
        <v>Pesos Mexicanos</v>
      </c>
      <c r="Q127">
        <v>281145</v>
      </c>
      <c r="R127">
        <v>2771</v>
      </c>
      <c r="S127">
        <v>281145</v>
      </c>
      <c r="T127" s="3" t="s">
        <v>215</v>
      </c>
      <c r="U127" s="3" t="s">
        <v>215</v>
      </c>
      <c r="V127" s="3" t="s">
        <v>215</v>
      </c>
      <c r="W127" s="3"/>
      <c r="X127" s="3"/>
      <c r="Y127" s="3"/>
      <c r="Z127" s="3" t="s">
        <v>216</v>
      </c>
      <c r="AA127" s="3"/>
      <c r="AB127" s="3">
        <v>2838145</v>
      </c>
      <c r="AC127" s="3"/>
      <c r="AD127" s="3" t="str">
        <f t="shared" si="5"/>
        <v>Recursos Humanos</v>
      </c>
      <c r="AE127" s="4">
        <v>45139</v>
      </c>
      <c r="AF127" s="4">
        <v>45139</v>
      </c>
      <c r="AG127" s="6" t="str">
        <f>IF(MID(E127,1,4)=MID(E126,1,4),"Modificacion en el trimestre",IF([1]AcumSYS!AP124=" "," ","Baja: " &amp;[1]AcumSYS!AP124))</f>
        <v xml:space="preserve"> </v>
      </c>
    </row>
    <row r="128" spans="1:33" x14ac:dyDescent="0.25">
      <c r="A128" s="3">
        <f>IF(D128= "", "",[1]AcumSYS!$B$2)</f>
        <v>2023</v>
      </c>
      <c r="B128" s="4">
        <f>IF(D128="","",+[1]AcumSYS!$D$2)</f>
        <v>45017</v>
      </c>
      <c r="C128" s="4">
        <f>IF(D128="","",+[1]AcumSYS!$E$2)</f>
        <v>45107</v>
      </c>
      <c r="D128" s="3" t="s">
        <v>90</v>
      </c>
      <c r="E128" s="5" t="str">
        <f>+[1]AcumSYS!A125</f>
        <v>0284145</v>
      </c>
      <c r="F128" s="3" t="str">
        <f>IF(D128="","",+[1]AcumSYS!$E125)</f>
        <v>INSPECTOR DE SERVICIO</v>
      </c>
      <c r="G128" s="3" t="str">
        <f>IF(D128="","",+[1]AcumSYS!$E125)</f>
        <v>INSPECTOR DE SERVICIO</v>
      </c>
      <c r="H128" s="3" t="str">
        <f>IF(D128="","",+[1]AcumSYS!$AS125)</f>
        <v>OPERACION</v>
      </c>
      <c r="I128" s="3" t="str">
        <f>IF(D128="","",+[1]AcumSYS!$B125)</f>
        <v>Giovany  Ismael</v>
      </c>
      <c r="J128" s="3" t="str">
        <f>IF(D128="","",+[1]AcumSYS!$C125)</f>
        <v>Ayon</v>
      </c>
      <c r="K128" s="3" t="str">
        <f>IF(D128="","",+[1]AcumSYS!$D125)</f>
        <v>Ruiz</v>
      </c>
      <c r="L128" s="3" t="str">
        <f>IF(D128="","",IF([1]AcumSYS!$AQ125="F","Femenino","Masculino"))</f>
        <v>Masculino</v>
      </c>
      <c r="M128" s="3">
        <v>14429.6</v>
      </c>
      <c r="N128" s="3" t="str">
        <f t="shared" si="3"/>
        <v>Pesos Mexicanos</v>
      </c>
      <c r="O128" s="3">
        <v>12489.78</v>
      </c>
      <c r="P128" s="3" t="str">
        <f t="shared" si="4"/>
        <v>Pesos Mexicanos</v>
      </c>
      <c r="Q128">
        <v>2828142</v>
      </c>
      <c r="R128">
        <v>2801099</v>
      </c>
      <c r="S128">
        <v>2828142</v>
      </c>
      <c r="T128" s="3" t="s">
        <v>215</v>
      </c>
      <c r="U128" s="3" t="s">
        <v>215</v>
      </c>
      <c r="V128" s="3" t="s">
        <v>215</v>
      </c>
      <c r="W128" s="3"/>
      <c r="X128" s="3"/>
      <c r="Y128" s="3"/>
      <c r="Z128" s="3" t="s">
        <v>216</v>
      </c>
      <c r="AA128" s="3"/>
      <c r="AB128" s="3">
        <v>284145</v>
      </c>
      <c r="AC128" s="3"/>
      <c r="AD128" s="3" t="str">
        <f t="shared" si="5"/>
        <v>Recursos Humanos</v>
      </c>
      <c r="AE128" s="4">
        <v>45139</v>
      </c>
      <c r="AF128" s="4">
        <v>45139</v>
      </c>
      <c r="AG128" s="6" t="str">
        <f>IF(MID(E128,1,4)=MID(E127,1,4),"Modificacion en el trimestre",IF([1]AcumSYS!AP125=" "," ","Baja: " &amp;[1]AcumSYS!AP125))</f>
        <v xml:space="preserve"> </v>
      </c>
    </row>
    <row r="129" spans="1:33" x14ac:dyDescent="0.25">
      <c r="A129" s="3">
        <f>IF(D129= "", "",[1]AcumSYS!$B$2)</f>
        <v>2023</v>
      </c>
      <c r="B129" s="4">
        <f>IF(D129="","",+[1]AcumSYS!$D$2)</f>
        <v>45017</v>
      </c>
      <c r="C129" s="4">
        <f>IF(D129="","",+[1]AcumSYS!$E$2)</f>
        <v>45107</v>
      </c>
      <c r="D129" s="3" t="s">
        <v>90</v>
      </c>
      <c r="E129" s="5" t="str">
        <f>+[1]AcumSYS!A126</f>
        <v>02851036</v>
      </c>
      <c r="F129" s="3" t="str">
        <f>IF(D129="","",+[1]AcumSYS!$E126)</f>
        <v>AUXILIAR DE ALMACEN</v>
      </c>
      <c r="G129" s="3" t="str">
        <f>IF(D129="","",+[1]AcumSYS!$E126)</f>
        <v>AUXILIAR DE ALMACEN</v>
      </c>
      <c r="H129" s="3" t="str">
        <f>IF(D129="","",+[1]AcumSYS!$AS126)</f>
        <v>TECNICO</v>
      </c>
      <c r="I129" s="3" t="str">
        <f>IF(D129="","",+[1]AcumSYS!$B126)</f>
        <v>Edgar</v>
      </c>
      <c r="J129" s="3" t="str">
        <f>IF(D129="","",+[1]AcumSYS!$C126)</f>
        <v>Nuñez</v>
      </c>
      <c r="K129" s="3" t="str">
        <f>IF(D129="","",+[1]AcumSYS!$D126)</f>
        <v>Rocha</v>
      </c>
      <c r="L129" s="3" t="str">
        <f>IF(D129="","",IF([1]AcumSYS!$AQ126="F","Femenino","Masculino"))</f>
        <v>Masculino</v>
      </c>
      <c r="M129" s="3">
        <v>14800.97</v>
      </c>
      <c r="N129" s="3" t="str">
        <f t="shared" si="3"/>
        <v>Pesos Mexicanos</v>
      </c>
      <c r="O129" s="3">
        <v>10876.759999999998</v>
      </c>
      <c r="P129" s="3" t="str">
        <f t="shared" si="4"/>
        <v>Pesos Mexicanos</v>
      </c>
      <c r="Q129">
        <v>2838145</v>
      </c>
      <c r="R129">
        <v>281145</v>
      </c>
      <c r="S129">
        <v>2838145</v>
      </c>
      <c r="T129" s="3" t="s">
        <v>215</v>
      </c>
      <c r="U129" s="3" t="s">
        <v>215</v>
      </c>
      <c r="V129" s="3" t="s">
        <v>215</v>
      </c>
      <c r="W129" s="3"/>
      <c r="X129" s="3"/>
      <c r="Y129" s="3"/>
      <c r="Z129" s="3" t="s">
        <v>216</v>
      </c>
      <c r="AA129" s="3"/>
      <c r="AB129" s="3" t="s">
        <v>215</v>
      </c>
      <c r="AC129" s="3"/>
      <c r="AD129" s="3" t="str">
        <f t="shared" si="5"/>
        <v>Recursos Humanos</v>
      </c>
      <c r="AE129" s="4">
        <v>45139</v>
      </c>
      <c r="AF129" s="4">
        <v>45139</v>
      </c>
      <c r="AG129" s="6" t="str">
        <f>IF(MID(E129,1,4)=MID(E128,1,4),"Modificacion en el trimestre",IF([1]AcumSYS!AP126=" "," ","Baja: " &amp;[1]AcumSYS!AP126))</f>
        <v xml:space="preserve"> </v>
      </c>
    </row>
    <row r="130" spans="1:33" x14ac:dyDescent="0.25">
      <c r="A130" s="3">
        <f>IF(D130= "", "",[1]AcumSYS!$B$2)</f>
        <v>2023</v>
      </c>
      <c r="B130" s="4">
        <f>IF(D130="","",+[1]AcumSYS!$D$2)</f>
        <v>45017</v>
      </c>
      <c r="C130" s="4">
        <f>IF(D130="","",+[1]AcumSYS!$E$2)</f>
        <v>45107</v>
      </c>
      <c r="D130" s="3" t="s">
        <v>90</v>
      </c>
      <c r="E130" s="5" t="str">
        <f>+[1]AcumSYS!A127</f>
        <v>0286161</v>
      </c>
      <c r="F130" s="3" t="str">
        <f>IF(D130="","",+[1]AcumSYS!$E127)</f>
        <v>SUPERVISOR DE OBRA</v>
      </c>
      <c r="G130" s="3" t="str">
        <f>IF(D130="","",+[1]AcumSYS!$E127)</f>
        <v>SUPERVISOR DE OBRA</v>
      </c>
      <c r="H130" s="3" t="str">
        <f>IF(D130="","",+[1]AcumSYS!$AS127)</f>
        <v>DIRECCION</v>
      </c>
      <c r="I130" s="3" t="str">
        <f>IF(D130="","",+[1]AcumSYS!$B127)</f>
        <v>José Armando</v>
      </c>
      <c r="J130" s="3" t="str">
        <f>IF(D130="","",+[1]AcumSYS!$C127)</f>
        <v>Estrella</v>
      </c>
      <c r="K130" s="3" t="str">
        <f>IF(D130="","",+[1]AcumSYS!$D127)</f>
        <v>Vanegas</v>
      </c>
      <c r="L130" s="3" t="str">
        <f>IF(D130="","",IF([1]AcumSYS!$AQ127="F","Femenino","Masculino"))</f>
        <v>Masculino</v>
      </c>
      <c r="M130" s="3">
        <v>15653.21</v>
      </c>
      <c r="N130" s="3" t="str">
        <f t="shared" si="3"/>
        <v>Pesos Mexicanos</v>
      </c>
      <c r="O130" s="3">
        <v>1462.9399999999987</v>
      </c>
      <c r="P130" s="3" t="str">
        <f t="shared" si="4"/>
        <v>Pesos Mexicanos</v>
      </c>
      <c r="Q130">
        <v>284145</v>
      </c>
      <c r="R130">
        <v>2828142</v>
      </c>
      <c r="S130">
        <v>284145</v>
      </c>
      <c r="T130" s="3" t="s">
        <v>215</v>
      </c>
      <c r="U130" s="3" t="s">
        <v>215</v>
      </c>
      <c r="V130" s="3">
        <v>286161</v>
      </c>
      <c r="W130" s="3"/>
      <c r="X130" s="3"/>
      <c r="Y130" s="3"/>
      <c r="Z130" s="3" t="s">
        <v>216</v>
      </c>
      <c r="AA130" s="3"/>
      <c r="AB130" s="3">
        <v>286161</v>
      </c>
      <c r="AC130" s="3"/>
      <c r="AD130" s="3" t="str">
        <f t="shared" si="5"/>
        <v>Recursos Humanos</v>
      </c>
      <c r="AE130" s="4">
        <v>45139</v>
      </c>
      <c r="AF130" s="4">
        <v>45139</v>
      </c>
      <c r="AG130" s="6" t="str">
        <f>IF(MID(E130,1,4)=MID(E129,1,4),"Modificacion en el trimestre",IF([1]AcumSYS!AP127=" "," ","Baja: " &amp;[1]AcumSYS!AP127))</f>
        <v>Baja: 2022-07-02</v>
      </c>
    </row>
    <row r="131" spans="1:33" x14ac:dyDescent="0.25">
      <c r="A131" s="3">
        <f>IF(D131= "", "",[1]AcumSYS!$B$2)</f>
        <v>2023</v>
      </c>
      <c r="B131" s="4">
        <f>IF(D131="","",+[1]AcumSYS!$D$2)</f>
        <v>45017</v>
      </c>
      <c r="C131" s="4">
        <f>IF(D131="","",+[1]AcumSYS!$E$2)</f>
        <v>45107</v>
      </c>
      <c r="D131" s="3" t="s">
        <v>90</v>
      </c>
      <c r="E131" s="5" t="str">
        <f>+[1]AcumSYS!A128</f>
        <v>0287146</v>
      </c>
      <c r="F131" s="3" t="str">
        <f>IF(D131="","",+[1]AcumSYS!$E128)</f>
        <v>LECTURISTA COORDINADOR</v>
      </c>
      <c r="G131" s="3" t="str">
        <f>IF(D131="","",+[1]AcumSYS!$E128)</f>
        <v>LECTURISTA COORDINADOR</v>
      </c>
      <c r="H131" s="3" t="str">
        <f>IF(D131="","",+[1]AcumSYS!$AS128)</f>
        <v>CONTRALORIA</v>
      </c>
      <c r="I131" s="3" t="str">
        <f>IF(D131="","",+[1]AcumSYS!$B128)</f>
        <v>Marco Tulio</v>
      </c>
      <c r="J131" s="3" t="str">
        <f>IF(D131="","",+[1]AcumSYS!$C128)</f>
        <v>Garcia</v>
      </c>
      <c r="K131" s="3" t="str">
        <f>IF(D131="","",+[1]AcumSYS!$D128)</f>
        <v>Celaya</v>
      </c>
      <c r="L131" s="3" t="str">
        <f>IF(D131="","",IF([1]AcumSYS!$AQ128="F","Femenino","Masculino"))</f>
        <v>Masculino</v>
      </c>
      <c r="M131" s="3">
        <v>18468.79</v>
      </c>
      <c r="N131" s="3" t="str">
        <f t="shared" si="3"/>
        <v>Pesos Mexicanos</v>
      </c>
      <c r="O131" s="3">
        <v>14116.62</v>
      </c>
      <c r="P131" s="3" t="str">
        <f t="shared" si="4"/>
        <v>Pesos Mexicanos</v>
      </c>
      <c r="Q131">
        <v>2851036</v>
      </c>
      <c r="R131">
        <v>2838145</v>
      </c>
      <c r="S131">
        <v>2851036</v>
      </c>
      <c r="T131" s="3" t="s">
        <v>215</v>
      </c>
      <c r="U131" s="3" t="s">
        <v>215</v>
      </c>
      <c r="V131" s="3">
        <v>287146</v>
      </c>
      <c r="W131" s="3"/>
      <c r="X131" s="3"/>
      <c r="Y131" s="3"/>
      <c r="Z131" s="3" t="s">
        <v>216</v>
      </c>
      <c r="AA131" s="3"/>
      <c r="AB131" s="3" t="s">
        <v>215</v>
      </c>
      <c r="AC131" s="3"/>
      <c r="AD131" s="3" t="str">
        <f t="shared" si="5"/>
        <v>Recursos Humanos</v>
      </c>
      <c r="AE131" s="4">
        <v>45139</v>
      </c>
      <c r="AF131" s="4">
        <v>45139</v>
      </c>
      <c r="AG131" s="6" t="str">
        <f>IF(MID(E131,1,4)=MID(E130,1,4),"Modificacion en el trimestre",IF([1]AcumSYS!AP128=" "," ","Baja: " &amp;[1]AcumSYS!AP128))</f>
        <v xml:space="preserve"> </v>
      </c>
    </row>
    <row r="132" spans="1:33" x14ac:dyDescent="0.25">
      <c r="A132" s="3">
        <f>IF(D132= "", "",[1]AcumSYS!$B$2)</f>
        <v>2023</v>
      </c>
      <c r="B132" s="4">
        <f>IF(D132="","",+[1]AcumSYS!$D$2)</f>
        <v>45017</v>
      </c>
      <c r="C132" s="4">
        <f>IF(D132="","",+[1]AcumSYS!$E$2)</f>
        <v>45107</v>
      </c>
      <c r="D132" s="3" t="s">
        <v>90</v>
      </c>
      <c r="E132" s="5" t="str">
        <f>+[1]AcumSYS!A129</f>
        <v>02888143</v>
      </c>
      <c r="F132" s="3" t="str">
        <f>IF(D132="","",+[1]AcumSYS!$E129)</f>
        <v>PARAMEDICO</v>
      </c>
      <c r="G132" s="3" t="str">
        <f>IF(D132="","",+[1]AcumSYS!$E129)</f>
        <v>PARAMEDICO</v>
      </c>
      <c r="H132" s="3" t="str">
        <f>IF(D132="","",+[1]AcumSYS!$AS129)</f>
        <v>CONTABILIDAD</v>
      </c>
      <c r="I132" s="3" t="str">
        <f>IF(D132="","",+[1]AcumSYS!$B129)</f>
        <v>Anyelida</v>
      </c>
      <c r="J132" s="3" t="str">
        <f>IF(D132="","",+[1]AcumSYS!$C129)</f>
        <v>Diaz</v>
      </c>
      <c r="K132" s="3" t="str">
        <f>IF(D132="","",+[1]AcumSYS!$D129)</f>
        <v>Cuellar</v>
      </c>
      <c r="L132" s="3" t="str">
        <f>IF(D132="","",IF([1]AcumSYS!$AQ129="F","Femenino","Masculino"))</f>
        <v>Masculino</v>
      </c>
      <c r="M132" s="3">
        <v>8762.93</v>
      </c>
      <c r="N132" s="3" t="str">
        <f t="shared" si="3"/>
        <v>Pesos Mexicanos</v>
      </c>
      <c r="O132" s="3">
        <v>2668.5600000000004</v>
      </c>
      <c r="P132" s="3" t="str">
        <f t="shared" si="4"/>
        <v>Pesos Mexicanos</v>
      </c>
      <c r="Q132">
        <v>286161</v>
      </c>
      <c r="R132">
        <v>284145</v>
      </c>
      <c r="S132">
        <v>286161</v>
      </c>
      <c r="T132" s="3" t="s">
        <v>215</v>
      </c>
      <c r="U132" s="3" t="s">
        <v>215</v>
      </c>
      <c r="V132" s="3" t="s">
        <v>215</v>
      </c>
      <c r="W132" s="3"/>
      <c r="X132" s="3"/>
      <c r="Y132" s="3"/>
      <c r="Z132" s="3" t="s">
        <v>216</v>
      </c>
      <c r="AA132" s="3"/>
      <c r="AB132" s="3" t="s">
        <v>215</v>
      </c>
      <c r="AC132" s="3"/>
      <c r="AD132" s="3" t="str">
        <f t="shared" si="5"/>
        <v>Recursos Humanos</v>
      </c>
      <c r="AE132" s="4">
        <v>45139</v>
      </c>
      <c r="AF132" s="4">
        <v>45139</v>
      </c>
      <c r="AG132" s="6" t="str">
        <f>IF(MID(E132,1,4)=MID(E131,1,4),"Modificacion en el trimestre",IF([1]AcumSYS!AP129=" "," ","Baja: " &amp;[1]AcumSYS!AP129))</f>
        <v xml:space="preserve"> </v>
      </c>
    </row>
    <row r="133" spans="1:33" x14ac:dyDescent="0.25">
      <c r="A133" s="3">
        <f>IF(D133= "", "",[1]AcumSYS!$B$2)</f>
        <v>2023</v>
      </c>
      <c r="B133" s="4">
        <f>IF(D133="","",+[1]AcumSYS!$D$2)</f>
        <v>45017</v>
      </c>
      <c r="C133" s="4">
        <f>IF(D133="","",+[1]AcumSYS!$E$2)</f>
        <v>45107</v>
      </c>
      <c r="D133" s="3" t="s">
        <v>90</v>
      </c>
      <c r="E133" s="5" t="str">
        <f>+[1]AcumSYS!A130</f>
        <v>02898143</v>
      </c>
      <c r="F133" s="3" t="str">
        <f>IF(D133="","",+[1]AcumSYS!$E130)</f>
        <v>PARAMEDICO</v>
      </c>
      <c r="G133" s="3" t="str">
        <f>IF(D133="","",+[1]AcumSYS!$E130)</f>
        <v>PARAMEDICO</v>
      </c>
      <c r="H133" s="3" t="str">
        <f>IF(D133="","",+[1]AcumSYS!$AS130)</f>
        <v>COMERCIAL</v>
      </c>
      <c r="I133" s="3" t="str">
        <f>IF(D133="","",+[1]AcumSYS!$B130)</f>
        <v>Yuvia Pamela</v>
      </c>
      <c r="J133" s="3" t="str">
        <f>IF(D133="","",+[1]AcumSYS!$C130)</f>
        <v>Pompa</v>
      </c>
      <c r="K133" s="3" t="str">
        <f>IF(D133="","",+[1]AcumSYS!$D130)</f>
        <v>Bermudez</v>
      </c>
      <c r="L133" s="3" t="str">
        <f>IF(D133="","",IF([1]AcumSYS!$AQ130="F","Femenino","Masculino"))</f>
        <v>Masculino</v>
      </c>
      <c r="M133" s="3">
        <v>9580.5</v>
      </c>
      <c r="N133" s="3" t="str">
        <f t="shared" si="3"/>
        <v>Pesos Mexicanos</v>
      </c>
      <c r="O133" s="3">
        <v>6253.16</v>
      </c>
      <c r="P133" s="3" t="str">
        <f t="shared" si="4"/>
        <v>Pesos Mexicanos</v>
      </c>
      <c r="Q133">
        <v>287145</v>
      </c>
      <c r="R133">
        <v>2851036</v>
      </c>
      <c r="S133">
        <v>287145</v>
      </c>
      <c r="T133" s="3" t="s">
        <v>215</v>
      </c>
      <c r="U133" s="3" t="s">
        <v>215</v>
      </c>
      <c r="V133" s="3">
        <v>2898143</v>
      </c>
      <c r="W133" s="3"/>
      <c r="X133" s="3"/>
      <c r="Y133" s="3"/>
      <c r="Z133" s="3" t="s">
        <v>216</v>
      </c>
      <c r="AA133" s="3"/>
      <c r="AB133" s="3" t="s">
        <v>215</v>
      </c>
      <c r="AC133" s="3"/>
      <c r="AD133" s="3" t="str">
        <f t="shared" si="5"/>
        <v>Recursos Humanos</v>
      </c>
      <c r="AE133" s="4">
        <v>45139</v>
      </c>
      <c r="AF133" s="4">
        <v>45139</v>
      </c>
      <c r="AG133" s="6" t="str">
        <f>IF(MID(E133,1,4)=MID(E132,1,4),"Modificacion en el trimestre",IF([1]AcumSYS!AP130=" "," ","Baja: " &amp;[1]AcumSYS!AP130))</f>
        <v xml:space="preserve"> </v>
      </c>
    </row>
    <row r="134" spans="1:33" x14ac:dyDescent="0.25">
      <c r="A134" s="3">
        <f>IF(D134= "", "",[1]AcumSYS!$B$2)</f>
        <v>2023</v>
      </c>
      <c r="B134" s="4">
        <f>IF(D134="","",+[1]AcumSYS!$D$2)</f>
        <v>45017</v>
      </c>
      <c r="C134" s="4">
        <f>IF(D134="","",+[1]AcumSYS!$E$2)</f>
        <v>45107</v>
      </c>
      <c r="D134" s="3" t="s">
        <v>90</v>
      </c>
      <c r="E134" s="5" t="str">
        <f>+[1]AcumSYS!A131</f>
        <v>02908144</v>
      </c>
      <c r="F134" s="3" t="str">
        <f>IF(D134="","",+[1]AcumSYS!$E131)</f>
        <v>BOMBERO PARAMEDICO</v>
      </c>
      <c r="G134" s="3" t="str">
        <f>IF(D134="","",+[1]AcumSYS!$E131)</f>
        <v>BOMBERO PARAMEDICO</v>
      </c>
      <c r="H134" s="3" t="str">
        <f>IF(D134="","",+[1]AcumSYS!$AS131)</f>
        <v>DIRECCION</v>
      </c>
      <c r="I134" s="3" t="str">
        <f>IF(D134="","",+[1]AcumSYS!$B131)</f>
        <v>Jose Abel</v>
      </c>
      <c r="J134" s="3" t="str">
        <f>IF(D134="","",+[1]AcumSYS!$C131)</f>
        <v>Canastillo</v>
      </c>
      <c r="K134" s="3" t="str">
        <f>IF(D134="","",+[1]AcumSYS!$D131)</f>
        <v>Valenzuela</v>
      </c>
      <c r="L134" s="3" t="str">
        <f>IF(D134="","",IF([1]AcumSYS!$AQ131="F","Femenino","Masculino"))</f>
        <v>Femenino</v>
      </c>
      <c r="M134" s="3">
        <v>3568.18</v>
      </c>
      <c r="N134" s="3" t="str">
        <f t="shared" si="3"/>
        <v>Pesos Mexicanos</v>
      </c>
      <c r="O134" s="3">
        <v>2713.91</v>
      </c>
      <c r="P134" s="3" t="str">
        <f t="shared" si="4"/>
        <v>Pesos Mexicanos</v>
      </c>
      <c r="Q134">
        <v>287146</v>
      </c>
      <c r="R134">
        <v>286161</v>
      </c>
      <c r="S134">
        <v>287146</v>
      </c>
      <c r="T134" s="3" t="s">
        <v>215</v>
      </c>
      <c r="U134" s="3">
        <v>2908144</v>
      </c>
      <c r="V134" s="3">
        <v>2908144</v>
      </c>
      <c r="W134" s="3"/>
      <c r="X134" s="3"/>
      <c r="Y134" s="3"/>
      <c r="Z134" s="3" t="s">
        <v>216</v>
      </c>
      <c r="AA134" s="3"/>
      <c r="AB134" s="3">
        <v>2908144</v>
      </c>
      <c r="AC134" s="3"/>
      <c r="AD134" s="3" t="str">
        <f t="shared" si="5"/>
        <v>Recursos Humanos</v>
      </c>
      <c r="AE134" s="4">
        <v>45139</v>
      </c>
      <c r="AF134" s="4">
        <v>45139</v>
      </c>
      <c r="AG134" s="6" t="str">
        <f>IF(MID(E134,1,4)=MID(E133,1,4),"Modificacion en el trimestre",IF([1]AcumSYS!AP131=" "," ","Baja: " &amp;[1]AcumSYS!AP131))</f>
        <v xml:space="preserve"> </v>
      </c>
    </row>
    <row r="135" spans="1:33" x14ac:dyDescent="0.25">
      <c r="A135" s="3">
        <f>IF(D135= "", "",[1]AcumSYS!$B$2)</f>
        <v>2023</v>
      </c>
      <c r="B135" s="4">
        <f>IF(D135="","",+[1]AcumSYS!$D$2)</f>
        <v>45017</v>
      </c>
      <c r="C135" s="4">
        <f>IF(D135="","",+[1]AcumSYS!$E$2)</f>
        <v>45107</v>
      </c>
      <c r="D135" s="3" t="s">
        <v>90</v>
      </c>
      <c r="E135" s="5" t="str">
        <f>+[1]AcumSYS!A132</f>
        <v>02918144</v>
      </c>
      <c r="F135" s="3" t="str">
        <f>IF(D135="","",+[1]AcumSYS!$E132)</f>
        <v>BOMBERO PARAMEDICO</v>
      </c>
      <c r="G135" s="3" t="str">
        <f>IF(D135="","",+[1]AcumSYS!$E132)</f>
        <v>BOMBERO PARAMEDICO</v>
      </c>
      <c r="H135" s="3" t="str">
        <f>IF(D135="","",+[1]AcumSYS!$AS132)</f>
        <v>OPERACION</v>
      </c>
      <c r="I135" s="3" t="str">
        <f>IF(D135="","",+[1]AcumSYS!$B132)</f>
        <v>Luis  Ulfran</v>
      </c>
      <c r="J135" s="3" t="str">
        <f>IF(D135="","",+[1]AcumSYS!$C132)</f>
        <v>Barraza</v>
      </c>
      <c r="K135" s="3" t="str">
        <f>IF(D135="","",+[1]AcumSYS!$D132)</f>
        <v>Sanchez</v>
      </c>
      <c r="L135" s="3" t="str">
        <f>IF(D135="","",IF([1]AcumSYS!$AQ132="F","Femenino","Masculino"))</f>
        <v>Masculino</v>
      </c>
      <c r="M135" s="3">
        <v>8762.93</v>
      </c>
      <c r="N135" s="3" t="str">
        <f t="shared" si="3"/>
        <v>Pesos Mexicanos</v>
      </c>
      <c r="O135" s="3">
        <v>7626.84</v>
      </c>
      <c r="P135" s="3" t="str">
        <f t="shared" si="4"/>
        <v>Pesos Mexicanos</v>
      </c>
      <c r="Q135">
        <v>2888143</v>
      </c>
      <c r="R135">
        <v>287145</v>
      </c>
      <c r="S135">
        <v>2888143</v>
      </c>
      <c r="T135" s="3" t="s">
        <v>215</v>
      </c>
      <c r="U135" s="3" t="s">
        <v>215</v>
      </c>
      <c r="V135" s="3" t="s">
        <v>215</v>
      </c>
      <c r="W135" s="3"/>
      <c r="X135" s="3"/>
      <c r="Y135" s="3"/>
      <c r="Z135" s="3" t="s">
        <v>216</v>
      </c>
      <c r="AA135" s="3"/>
      <c r="AB135" s="3" t="s">
        <v>215</v>
      </c>
      <c r="AC135" s="3"/>
      <c r="AD135" s="3" t="str">
        <f t="shared" si="5"/>
        <v>Recursos Humanos</v>
      </c>
      <c r="AE135" s="4">
        <v>45139</v>
      </c>
      <c r="AF135" s="4">
        <v>45139</v>
      </c>
      <c r="AG135" s="6" t="str">
        <f>IF(MID(E135,1,4)=MID(E134,1,4),"Modificacion en el trimestre",IF([1]AcumSYS!AP132=" "," ","Baja: " &amp;[1]AcumSYS!AP132))</f>
        <v xml:space="preserve"> </v>
      </c>
    </row>
    <row r="136" spans="1:33" x14ac:dyDescent="0.25">
      <c r="A136" s="3">
        <f>IF(D136= "", "",[1]AcumSYS!$B$2)</f>
        <v>2023</v>
      </c>
      <c r="B136" s="4">
        <f>IF(D136="","",+[1]AcumSYS!$D$2)</f>
        <v>45017</v>
      </c>
      <c r="C136" s="4">
        <f>IF(D136="","",+[1]AcumSYS!$E$2)</f>
        <v>45107</v>
      </c>
      <c r="D136" s="3" t="s">
        <v>90</v>
      </c>
      <c r="E136" s="5" t="str">
        <f>+[1]AcumSYS!A133</f>
        <v>0292101</v>
      </c>
      <c r="F136" s="3" t="str">
        <f>IF(D136="","",+[1]AcumSYS!$E133)</f>
        <v>SUPLENTE ADMINISTRATIVA</v>
      </c>
      <c r="G136" s="3" t="str">
        <f>IF(D136="","",+[1]AcumSYS!$E133)</f>
        <v>SUPLENTE ADMINISTRATIVA</v>
      </c>
      <c r="H136" s="3" t="str">
        <f>IF(D136="","",+[1]AcumSYS!$AS133)</f>
        <v>COMERCIAL</v>
      </c>
      <c r="I136" s="3" t="str">
        <f>IF(D136="","",+[1]AcumSYS!$B133)</f>
        <v>Dulce Maria</v>
      </c>
      <c r="J136" s="3" t="str">
        <f>IF(D136="","",+[1]AcumSYS!$C133)</f>
        <v>Mazon</v>
      </c>
      <c r="K136" s="3" t="str">
        <f>IF(D136="","",+[1]AcumSYS!$D133)</f>
        <v>Celaya</v>
      </c>
      <c r="L136" s="3" t="str">
        <f>IF(D136="","",IF([1]AcumSYS!$AQ133="F","Femenino","Masculino"))</f>
        <v>Masculino</v>
      </c>
      <c r="M136" s="3">
        <v>13862.01</v>
      </c>
      <c r="N136" s="3" t="str">
        <f t="shared" si="3"/>
        <v>Pesos Mexicanos</v>
      </c>
      <c r="O136" s="3">
        <v>13145.4</v>
      </c>
      <c r="P136" s="3" t="str">
        <f t="shared" si="4"/>
        <v>Pesos Mexicanos</v>
      </c>
      <c r="Q136">
        <v>2898143</v>
      </c>
      <c r="R136">
        <v>287146</v>
      </c>
      <c r="S136">
        <v>2898143</v>
      </c>
      <c r="T136" s="3" t="s">
        <v>215</v>
      </c>
      <c r="U136" s="3" t="s">
        <v>215</v>
      </c>
      <c r="V136" s="3" t="s">
        <v>215</v>
      </c>
      <c r="W136" s="3"/>
      <c r="X136" s="3"/>
      <c r="Y136" s="3"/>
      <c r="Z136" s="3" t="s">
        <v>216</v>
      </c>
      <c r="AA136" s="3"/>
      <c r="AB136" s="3" t="s">
        <v>215</v>
      </c>
      <c r="AC136" s="3"/>
      <c r="AD136" s="3" t="str">
        <f t="shared" si="5"/>
        <v>Recursos Humanos</v>
      </c>
      <c r="AE136" s="4">
        <v>45139</v>
      </c>
      <c r="AF136" s="4">
        <v>45139</v>
      </c>
      <c r="AG136" s="6" t="str">
        <f>IF(MID(E136,1,4)=MID(E135,1,4),"Modificacion en el trimestre",IF([1]AcumSYS!AP133=" "," ","Baja: " &amp;[1]AcumSYS!AP133))</f>
        <v xml:space="preserve"> </v>
      </c>
    </row>
    <row r="137" spans="1:33" x14ac:dyDescent="0.25">
      <c r="A137" s="3">
        <f>IF(D137= "", "",[1]AcumSYS!$B$2)</f>
        <v>2023</v>
      </c>
      <c r="B137" s="4">
        <f>IF(D137="","",+[1]AcumSYS!$D$2)</f>
        <v>45017</v>
      </c>
      <c r="C137" s="4">
        <f>IF(D137="","",+[1]AcumSYS!$E$2)</f>
        <v>45107</v>
      </c>
      <c r="D137" s="3" t="s">
        <v>90</v>
      </c>
      <c r="E137" s="5" t="str">
        <f>+[1]AcumSYS!A134</f>
        <v>02931812</v>
      </c>
      <c r="F137" s="3" t="str">
        <f>IF(D137="","",+[1]AcumSYS!$E134)</f>
        <v>PEON</v>
      </c>
      <c r="G137" s="3" t="str">
        <f>IF(D137="","",+[1]AcumSYS!$E134)</f>
        <v>PEON</v>
      </c>
      <c r="H137" s="3" t="str">
        <f>IF(D137="","",+[1]AcumSYS!$AS134)</f>
        <v>OPERACION</v>
      </c>
      <c r="I137" s="3" t="str">
        <f>IF(D137="","",+[1]AcumSYS!$B134)</f>
        <v>Rodolfo Angel</v>
      </c>
      <c r="J137" s="3" t="str">
        <f>IF(D137="","",+[1]AcumSYS!$C134)</f>
        <v>Espinoza</v>
      </c>
      <c r="K137" s="3" t="str">
        <f>IF(D137="","",+[1]AcumSYS!$D134)</f>
        <v>Nogales</v>
      </c>
      <c r="L137" s="3" t="str">
        <f>IF(D137="","",IF([1]AcumSYS!$AQ134="F","Femenino","Masculino"))</f>
        <v>Masculino</v>
      </c>
      <c r="M137" s="3">
        <v>9589.9</v>
      </c>
      <c r="N137" s="3" t="str">
        <f t="shared" ref="N137:N149" si="6">IF(D137="","","Pesos Mexicanos")</f>
        <v>Pesos Mexicanos</v>
      </c>
      <c r="O137" s="3">
        <v>8873.2899999999991</v>
      </c>
      <c r="P137" s="3" t="str">
        <f t="shared" ref="P137:P149" si="7">IF(D137="","","Pesos Mexicanos")</f>
        <v>Pesos Mexicanos</v>
      </c>
      <c r="Q137">
        <v>2908144</v>
      </c>
      <c r="R137">
        <v>2888143</v>
      </c>
      <c r="S137">
        <v>2908144</v>
      </c>
      <c r="T137" s="3" t="s">
        <v>215</v>
      </c>
      <c r="U137" s="3" t="s">
        <v>215</v>
      </c>
      <c r="V137" s="3" t="s">
        <v>215</v>
      </c>
      <c r="W137" s="3"/>
      <c r="X137" s="3"/>
      <c r="Y137" s="3"/>
      <c r="Z137" s="3" t="s">
        <v>216</v>
      </c>
      <c r="AA137" s="3"/>
      <c r="AB137" s="3">
        <v>2931812</v>
      </c>
      <c r="AC137" s="3"/>
      <c r="AD137" s="3" t="str">
        <f t="shared" ref="AD137:AD149" si="8">IF(D137="","","Recursos Humanos")</f>
        <v>Recursos Humanos</v>
      </c>
      <c r="AE137" s="4">
        <v>45139</v>
      </c>
      <c r="AF137" s="4">
        <v>45139</v>
      </c>
      <c r="AG137" s="6" t="str">
        <f>IF(MID(E137,1,4)=MID(E136,1,4),"Modificacion en el trimestre",IF([1]AcumSYS!AP134=" "," ","Baja: " &amp;[1]AcumSYS!AP134))</f>
        <v xml:space="preserve"> </v>
      </c>
    </row>
    <row r="138" spans="1:33" x14ac:dyDescent="0.25">
      <c r="A138" s="3">
        <f>IF(D138= "", "",[1]AcumSYS!$B$2)</f>
        <v>2023</v>
      </c>
      <c r="B138" s="4">
        <f>IF(D138="","",+[1]AcumSYS!$D$2)</f>
        <v>45017</v>
      </c>
      <c r="C138" s="4">
        <f>IF(D138="","",+[1]AcumSYS!$E$2)</f>
        <v>45107</v>
      </c>
      <c r="D138" s="3" t="s">
        <v>90</v>
      </c>
      <c r="E138" s="5" t="str">
        <f>+[1]AcumSYS!A135</f>
        <v>02941812</v>
      </c>
      <c r="F138" s="3" t="str">
        <f>IF(D138="","",+[1]AcumSYS!$E135)</f>
        <v>PEON</v>
      </c>
      <c r="G138" s="3" t="str">
        <f>IF(D138="","",+[1]AcumSYS!$E135)</f>
        <v>PEON</v>
      </c>
      <c r="H138" s="3" t="str">
        <f>IF(D138="","",+[1]AcumSYS!$AS135)</f>
        <v>OPERACION</v>
      </c>
      <c r="I138" s="3" t="str">
        <f>IF(D138="","",+[1]AcumSYS!$B135)</f>
        <v>Kevin Antonio</v>
      </c>
      <c r="J138" s="3" t="str">
        <f>IF(D138="","",+[1]AcumSYS!$C135)</f>
        <v>Rojas</v>
      </c>
      <c r="K138" s="3" t="str">
        <f>IF(D138="","",+[1]AcumSYS!$D135)</f>
        <v>Viera</v>
      </c>
      <c r="L138" s="3" t="str">
        <f>IF(D138="","",IF([1]AcumSYS!$AQ135="F","Femenino","Masculino"))</f>
        <v>Masculino</v>
      </c>
      <c r="M138" s="3">
        <v>9843.77</v>
      </c>
      <c r="N138" s="3" t="str">
        <f t="shared" si="6"/>
        <v>Pesos Mexicanos</v>
      </c>
      <c r="O138" s="3">
        <v>9243.2800000000007</v>
      </c>
      <c r="P138" s="3" t="str">
        <f t="shared" si="7"/>
        <v>Pesos Mexicanos</v>
      </c>
      <c r="Q138">
        <v>2918144</v>
      </c>
      <c r="R138">
        <v>2898143</v>
      </c>
      <c r="S138">
        <v>2918144</v>
      </c>
      <c r="T138" s="3" t="s">
        <v>215</v>
      </c>
      <c r="U138" s="3" t="s">
        <v>215</v>
      </c>
      <c r="V138" s="3" t="s">
        <v>215</v>
      </c>
      <c r="W138" s="3"/>
      <c r="X138" s="3"/>
      <c r="Y138" s="3"/>
      <c r="Z138" s="3" t="s">
        <v>216</v>
      </c>
      <c r="AA138" s="3"/>
      <c r="AB138" s="3">
        <v>2941812</v>
      </c>
      <c r="AC138" s="3"/>
      <c r="AD138" s="3" t="str">
        <f t="shared" si="8"/>
        <v>Recursos Humanos</v>
      </c>
      <c r="AE138" s="4">
        <v>45139</v>
      </c>
      <c r="AF138" s="4">
        <v>45139</v>
      </c>
      <c r="AG138" s="6" t="str">
        <f>IF(MID(E138,1,4)=MID(E137,1,4),"Modificacion en el trimestre",IF([1]AcumSYS!AP135=" "," ","Baja: " &amp;[1]AcumSYS!AP135))</f>
        <v xml:space="preserve"> </v>
      </c>
    </row>
    <row r="139" spans="1:33" x14ac:dyDescent="0.25">
      <c r="A139" s="3">
        <f>IF(D139= "", "",[1]AcumSYS!$B$2)</f>
        <v>2023</v>
      </c>
      <c r="B139" s="4">
        <f>IF(D139="","",+[1]AcumSYS!$D$2)</f>
        <v>45017</v>
      </c>
      <c r="C139" s="4">
        <f>IF(D139="","",+[1]AcumSYS!$E$2)</f>
        <v>45107</v>
      </c>
      <c r="D139" s="3" t="s">
        <v>90</v>
      </c>
      <c r="E139" s="5" t="str">
        <f>+[1]AcumSYS!A136</f>
        <v>02951812</v>
      </c>
      <c r="F139" s="3" t="str">
        <f>IF(D139="","",+[1]AcumSYS!$E136)</f>
        <v>PEON</v>
      </c>
      <c r="G139" s="3" t="str">
        <f>IF(D139="","",+[1]AcumSYS!$E136)</f>
        <v>PEON</v>
      </c>
      <c r="H139" s="3" t="str">
        <f>IF(D139="","",+[1]AcumSYS!$AS136)</f>
        <v>COMERCIAL</v>
      </c>
      <c r="I139" s="3" t="str">
        <f>IF(D139="","",+[1]AcumSYS!$B136)</f>
        <v>Jesus Cain</v>
      </c>
      <c r="J139" s="3" t="str">
        <f>IF(D139="","",+[1]AcumSYS!$C136)</f>
        <v xml:space="preserve">Aceves </v>
      </c>
      <c r="K139" s="3" t="str">
        <f>IF(D139="","",+[1]AcumSYS!$D136)</f>
        <v>Celaya</v>
      </c>
      <c r="L139" s="3" t="str">
        <f>IF(D139="","",IF([1]AcumSYS!$AQ136="F","Femenino","Masculino"))</f>
        <v>Masculino</v>
      </c>
      <c r="M139" s="3">
        <v>10763.72</v>
      </c>
      <c r="N139" s="3" t="str">
        <f t="shared" si="6"/>
        <v>Pesos Mexicanos</v>
      </c>
      <c r="O139" s="3">
        <v>10221.289999999999</v>
      </c>
      <c r="P139" s="3" t="str">
        <f t="shared" si="7"/>
        <v>Pesos Mexicanos</v>
      </c>
      <c r="Q139">
        <v>292101</v>
      </c>
      <c r="R139">
        <v>2908144</v>
      </c>
      <c r="S139">
        <v>292101</v>
      </c>
      <c r="T139" s="3" t="s">
        <v>215</v>
      </c>
      <c r="U139" s="3" t="s">
        <v>215</v>
      </c>
      <c r="V139" s="3" t="s">
        <v>215</v>
      </c>
      <c r="W139" s="3"/>
      <c r="X139" s="3"/>
      <c r="Y139" s="3"/>
      <c r="Z139" s="3" t="s">
        <v>216</v>
      </c>
      <c r="AA139" s="3"/>
      <c r="AB139" s="3">
        <v>2951812</v>
      </c>
      <c r="AC139" s="3"/>
      <c r="AD139" s="3" t="str">
        <f t="shared" si="8"/>
        <v>Recursos Humanos</v>
      </c>
      <c r="AE139" s="4">
        <v>45139</v>
      </c>
      <c r="AF139" s="4">
        <v>45139</v>
      </c>
      <c r="AG139" s="6" t="str">
        <f>IF(MID(E139,1,4)=MID(E138,1,4),"Modificacion en el trimestre",IF([1]AcumSYS!AP136=" "," ","Baja: " &amp;[1]AcumSYS!AP136))</f>
        <v xml:space="preserve"> </v>
      </c>
    </row>
    <row r="140" spans="1:33" x14ac:dyDescent="0.25">
      <c r="A140" s="3">
        <f>IF(D140= "", "",[1]AcumSYS!$B$2)</f>
        <v>2023</v>
      </c>
      <c r="B140" s="4">
        <f>IF(D140="","",+[1]AcumSYS!$D$2)</f>
        <v>45017</v>
      </c>
      <c r="C140" s="4">
        <f>IF(D140="","",+[1]AcumSYS!$E$2)</f>
        <v>45107</v>
      </c>
      <c r="D140" s="3" t="s">
        <v>90</v>
      </c>
      <c r="E140" s="5" t="str">
        <f>+[1]AcumSYS!A137</f>
        <v>02968146</v>
      </c>
      <c r="F140" s="3" t="str">
        <f>IF(D140="","",+[1]AcumSYS!$E137)</f>
        <v>SUPERVISOR TECNICO OPERATIVO</v>
      </c>
      <c r="G140" s="3" t="str">
        <f>IF(D140="","",+[1]AcumSYS!$E137)</f>
        <v>SUPERVISOR TECNICO OPERATIVO</v>
      </c>
      <c r="H140" s="3" t="str">
        <f>IF(D140="","",+[1]AcumSYS!$AS137)</f>
        <v>CRUZ ROJA</v>
      </c>
      <c r="I140" s="3" t="str">
        <f>IF(D140="","",+[1]AcumSYS!$B137)</f>
        <v>Francisco Arsenio</v>
      </c>
      <c r="J140" s="3" t="str">
        <f>IF(D140="","",+[1]AcumSYS!$C137)</f>
        <v>Ramirez</v>
      </c>
      <c r="K140" s="3" t="str">
        <f>IF(D140="","",+[1]AcumSYS!$D137)</f>
        <v>Corrales</v>
      </c>
      <c r="L140" s="3" t="str">
        <f>IF(D140="","",IF([1]AcumSYS!$AQ137="F","Femenino","Masculino"))</f>
        <v>Femenino</v>
      </c>
      <c r="M140" s="3">
        <v>14740.23</v>
      </c>
      <c r="N140" s="3" t="str">
        <f t="shared" si="6"/>
        <v>Pesos Mexicanos</v>
      </c>
      <c r="O140" s="3">
        <v>14571</v>
      </c>
      <c r="P140" s="3" t="str">
        <f t="shared" si="7"/>
        <v>Pesos Mexicanos</v>
      </c>
      <c r="Q140">
        <v>2931812</v>
      </c>
      <c r="R140">
        <v>2918144</v>
      </c>
      <c r="S140">
        <v>2931812</v>
      </c>
      <c r="T140" s="3" t="s">
        <v>215</v>
      </c>
      <c r="U140" s="3" t="s">
        <v>215</v>
      </c>
      <c r="V140" s="3" t="s">
        <v>215</v>
      </c>
      <c r="W140" s="3"/>
      <c r="X140" s="3"/>
      <c r="Y140" s="3"/>
      <c r="Z140" s="3" t="s">
        <v>216</v>
      </c>
      <c r="AA140" s="3"/>
      <c r="AB140" s="3" t="s">
        <v>215</v>
      </c>
      <c r="AC140" s="3"/>
      <c r="AD140" s="3" t="str">
        <f t="shared" si="8"/>
        <v>Recursos Humanos</v>
      </c>
      <c r="AE140" s="4">
        <v>45139</v>
      </c>
      <c r="AF140" s="4">
        <v>45139</v>
      </c>
      <c r="AG140" s="6" t="str">
        <f>IF(MID(E140,1,4)=MID(E139,1,4),"Modificacion en el trimestre",IF([1]AcumSYS!AP137=" "," ","Baja: " &amp;[1]AcumSYS!AP137))</f>
        <v xml:space="preserve"> </v>
      </c>
    </row>
    <row r="141" spans="1:33" x14ac:dyDescent="0.25">
      <c r="A141" s="3">
        <f>IF(D141= "", "",[1]AcumSYS!$B$2)</f>
        <v>2023</v>
      </c>
      <c r="B141" s="4">
        <f>IF(D141="","",+[1]AcumSYS!$D$2)</f>
        <v>45017</v>
      </c>
      <c r="C141" s="4">
        <f>IF(D141="","",+[1]AcumSYS!$E$2)</f>
        <v>45107</v>
      </c>
      <c r="D141" s="3" t="s">
        <v>90</v>
      </c>
      <c r="E141" s="5" t="str">
        <f>+[1]AcumSYS!A138</f>
        <v>02971812</v>
      </c>
      <c r="F141" s="3" t="str">
        <f>IF(D141="","",+[1]AcumSYS!$E138)</f>
        <v>PEON</v>
      </c>
      <c r="G141" s="3" t="str">
        <f>IF(D141="","",+[1]AcumSYS!$E138)</f>
        <v>PEON</v>
      </c>
      <c r="H141" s="3" t="str">
        <f>IF(D141="","",+[1]AcumSYS!$AS138)</f>
        <v>CRUZ ROJA</v>
      </c>
      <c r="I141" s="3" t="str">
        <f>IF(D141="","",+[1]AcumSYS!$B138)</f>
        <v>Luis Miguel</v>
      </c>
      <c r="J141" s="3" t="str">
        <f>IF(D141="","",+[1]AcumSYS!$C138)</f>
        <v>Quijada</v>
      </c>
      <c r="K141" s="3" t="str">
        <f>IF(D141="","",+[1]AcumSYS!$D138)</f>
        <v>Murrieta</v>
      </c>
      <c r="L141" s="3" t="str">
        <f>IF(D141="","",IF([1]AcumSYS!$AQ138="F","Femenino","Masculino"))</f>
        <v>Femenino</v>
      </c>
      <c r="M141" s="3">
        <v>9877.76</v>
      </c>
      <c r="N141" s="3" t="str">
        <f t="shared" si="6"/>
        <v>Pesos Mexicanos</v>
      </c>
      <c r="O141" s="3">
        <v>9708.5300000000007</v>
      </c>
      <c r="P141" s="3" t="str">
        <f t="shared" si="7"/>
        <v>Pesos Mexicanos</v>
      </c>
      <c r="Q141">
        <v>2941812</v>
      </c>
      <c r="R141">
        <v>292101</v>
      </c>
      <c r="S141">
        <v>2941812</v>
      </c>
      <c r="T141" s="3" t="s">
        <v>215</v>
      </c>
      <c r="U141" s="3" t="s">
        <v>215</v>
      </c>
      <c r="V141" s="3" t="s">
        <v>215</v>
      </c>
      <c r="W141" s="3"/>
      <c r="X141" s="3"/>
      <c r="Y141" s="3"/>
      <c r="Z141" s="3" t="s">
        <v>216</v>
      </c>
      <c r="AA141" s="3"/>
      <c r="AB141" s="3">
        <v>2971812</v>
      </c>
      <c r="AC141" s="3"/>
      <c r="AD141" s="3" t="str">
        <f t="shared" si="8"/>
        <v>Recursos Humanos</v>
      </c>
      <c r="AE141" s="4">
        <v>45139</v>
      </c>
      <c r="AF141" s="4">
        <v>45139</v>
      </c>
      <c r="AG141" s="6" t="str">
        <f>IF(MID(E141,1,4)=MID(E140,1,4),"Modificacion en el trimestre",IF([1]AcumSYS!AP138=" "," ","Baja: " &amp;[1]AcumSYS!AP138))</f>
        <v xml:space="preserve"> </v>
      </c>
    </row>
    <row r="142" spans="1:33" x14ac:dyDescent="0.25">
      <c r="A142" s="3">
        <f>IF(D142= "", "",[1]AcumSYS!$B$2)</f>
        <v>2023</v>
      </c>
      <c r="B142" s="4">
        <f>IF(D142="","",+[1]AcumSYS!$D$2)</f>
        <v>45017</v>
      </c>
      <c r="C142" s="4">
        <f>IF(D142="","",+[1]AcumSYS!$E$2)</f>
        <v>45107</v>
      </c>
      <c r="D142" s="3" t="s">
        <v>90</v>
      </c>
      <c r="E142" s="5" t="str">
        <f>+[1]AcumSYS!A139</f>
        <v>02981812</v>
      </c>
      <c r="F142" s="3" t="str">
        <f>IF(D142="","",+[1]AcumSYS!$E139)</f>
        <v>PEON</v>
      </c>
      <c r="G142" s="3" t="str">
        <f>IF(D142="","",+[1]AcumSYS!$E139)</f>
        <v>PEON</v>
      </c>
      <c r="H142" s="3" t="str">
        <f>IF(D142="","",+[1]AcumSYS!$AS139)</f>
        <v>BOMBEROS</v>
      </c>
      <c r="I142" s="3" t="str">
        <f>IF(D142="","",+[1]AcumSYS!$B139)</f>
        <v>Roberto Alejandro</v>
      </c>
      <c r="J142" s="3" t="str">
        <f>IF(D142="","",+[1]AcumSYS!$C139)</f>
        <v>Barba</v>
      </c>
      <c r="K142" s="3" t="str">
        <f>IF(D142="","",+[1]AcumSYS!$D139)</f>
        <v>Montaño</v>
      </c>
      <c r="L142" s="3" t="str">
        <f>IF(D142="","",IF([1]AcumSYS!$AQ139="F","Femenino","Masculino"))</f>
        <v>Masculino</v>
      </c>
      <c r="M142" s="3">
        <v>10182.790000000001</v>
      </c>
      <c r="N142" s="3" t="str">
        <f t="shared" si="6"/>
        <v>Pesos Mexicanos</v>
      </c>
      <c r="O142" s="3">
        <v>10013.560000000001</v>
      </c>
      <c r="P142" s="3" t="str">
        <f t="shared" si="7"/>
        <v>Pesos Mexicanos</v>
      </c>
      <c r="Q142">
        <v>2951812</v>
      </c>
      <c r="R142">
        <v>2931812</v>
      </c>
      <c r="S142">
        <v>2951812</v>
      </c>
      <c r="T142" s="3" t="s">
        <v>215</v>
      </c>
      <c r="U142" s="3" t="s">
        <v>215</v>
      </c>
      <c r="V142" s="3" t="s">
        <v>215</v>
      </c>
      <c r="W142" s="3"/>
      <c r="X142" s="3"/>
      <c r="Y142" s="3"/>
      <c r="Z142" s="3" t="s">
        <v>216</v>
      </c>
      <c r="AA142" s="3"/>
      <c r="AB142" s="3">
        <v>2981812</v>
      </c>
      <c r="AC142" s="3"/>
      <c r="AD142" s="3" t="str">
        <f t="shared" si="8"/>
        <v>Recursos Humanos</v>
      </c>
      <c r="AE142" s="4">
        <v>45139</v>
      </c>
      <c r="AF142" s="4">
        <v>45139</v>
      </c>
      <c r="AG142" s="6" t="str">
        <f>IF(MID(E142,1,4)=MID(E141,1,4),"Modificacion en el trimestre",IF([1]AcumSYS!AP139=" "," ","Baja: " &amp;[1]AcumSYS!AP139))</f>
        <v xml:space="preserve"> </v>
      </c>
    </row>
    <row r="143" spans="1:33" x14ac:dyDescent="0.25">
      <c r="A143" s="3">
        <f>IF(D143= "", "",[1]AcumSYS!$B$2)</f>
        <v>2023</v>
      </c>
      <c r="B143" s="4">
        <f>IF(D143="","",+[1]AcumSYS!$D$2)</f>
        <v>45017</v>
      </c>
      <c r="C143" s="4">
        <f>IF(D143="","",+[1]AcumSYS!$E$2)</f>
        <v>45107</v>
      </c>
      <c r="D143" s="3" t="s">
        <v>90</v>
      </c>
      <c r="E143" s="5" t="str">
        <f>+[1]AcumSYS!A140</f>
        <v>03001812</v>
      </c>
      <c r="F143" s="3" t="str">
        <f>IF(D143="","",+[1]AcumSYS!$E140)</f>
        <v>PEON</v>
      </c>
      <c r="G143" s="3" t="str">
        <f>IF(D143="","",+[1]AcumSYS!$E140)</f>
        <v>PEON</v>
      </c>
      <c r="H143" s="3" t="str">
        <f>IF(D143="","",+[1]AcumSYS!$AS140)</f>
        <v>BOMBEROS</v>
      </c>
      <c r="I143" s="3" t="str">
        <f>IF(D143="","",+[1]AcumSYS!$B140)</f>
        <v>Jose Jesus</v>
      </c>
      <c r="J143" s="3" t="str">
        <f>IF(D143="","",+[1]AcumSYS!$C140)</f>
        <v xml:space="preserve">Fernandez </v>
      </c>
      <c r="K143" s="3" t="str">
        <f>IF(D143="","",+[1]AcumSYS!$D140)</f>
        <v>Michel</v>
      </c>
      <c r="L143" s="3" t="str">
        <f>IF(D143="","",IF([1]AcumSYS!$AQ140="F","Femenino","Masculino"))</f>
        <v>Masculino</v>
      </c>
      <c r="M143" s="3">
        <v>10509.83</v>
      </c>
      <c r="N143" s="3" t="str">
        <f t="shared" si="6"/>
        <v>Pesos Mexicanos</v>
      </c>
      <c r="O143" s="3">
        <v>10425.219999999999</v>
      </c>
      <c r="P143" s="3" t="str">
        <f t="shared" si="7"/>
        <v>Pesos Mexicanos</v>
      </c>
      <c r="Q143">
        <v>2968146</v>
      </c>
      <c r="R143">
        <v>2941812</v>
      </c>
      <c r="S143">
        <v>2968146</v>
      </c>
      <c r="T143" s="3" t="s">
        <v>215</v>
      </c>
      <c r="U143" s="3" t="s">
        <v>215</v>
      </c>
      <c r="V143" s="3" t="s">
        <v>215</v>
      </c>
      <c r="W143" s="3"/>
      <c r="X143" s="3"/>
      <c r="Y143" s="3"/>
      <c r="Z143" s="3" t="s">
        <v>216</v>
      </c>
      <c r="AA143" s="3"/>
      <c r="AB143" s="3">
        <v>3001812</v>
      </c>
      <c r="AC143" s="3"/>
      <c r="AD143" s="3" t="str">
        <f t="shared" si="8"/>
        <v>Recursos Humanos</v>
      </c>
      <c r="AE143" s="4">
        <v>45139</v>
      </c>
      <c r="AF143" s="4">
        <v>45139</v>
      </c>
      <c r="AG143" s="6" t="str">
        <f>IF(MID(E143,1,4)=MID(E142,1,4),"Modificacion en el trimestre",IF([1]AcumSYS!AP140=" "," ","Baja: " &amp;[1]AcumSYS!AP140))</f>
        <v xml:space="preserve"> </v>
      </c>
    </row>
    <row r="144" spans="1:33" x14ac:dyDescent="0.25">
      <c r="A144" s="3">
        <f>IF(D144= "", "",[1]AcumSYS!$B$2)</f>
        <v>2023</v>
      </c>
      <c r="B144" s="4">
        <f>IF(D144="","",+[1]AcumSYS!$D$2)</f>
        <v>45017</v>
      </c>
      <c r="C144" s="4">
        <f>IF(D144="","",+[1]AcumSYS!$E$2)</f>
        <v>45107</v>
      </c>
      <c r="D144" s="3" t="s">
        <v>90</v>
      </c>
      <c r="E144" s="5" t="str">
        <f>+[1]AcumSYS!A141</f>
        <v>03011812</v>
      </c>
      <c r="F144" s="3" t="str">
        <f>IF(D144="","",+[1]AcumSYS!$E141)</f>
        <v>PEON</v>
      </c>
      <c r="G144" s="3" t="str">
        <f>IF(D144="","",+[1]AcumSYS!$E141)</f>
        <v>PEON</v>
      </c>
      <c r="H144" s="3" t="str">
        <f>IF(D144="","",+[1]AcumSYS!$AS141)</f>
        <v>UNIDAD RURAL Y GRIEGA</v>
      </c>
      <c r="I144" s="3" t="str">
        <f>IF(D144="","",+[1]AcumSYS!$B141)</f>
        <v>Emmanuel Alejandro</v>
      </c>
      <c r="J144" s="3" t="str">
        <f>IF(D144="","",+[1]AcumSYS!$C141)</f>
        <v xml:space="preserve">Palomares </v>
      </c>
      <c r="K144" s="3" t="str">
        <f>IF(D144="","",+[1]AcumSYS!$D141)</f>
        <v>Bejarano</v>
      </c>
      <c r="L144" s="3" t="str">
        <f>IF(D144="","",IF([1]AcumSYS!$AQ141="F","Femenino","Masculino"))</f>
        <v>Masculino</v>
      </c>
      <c r="M144" s="3">
        <v>9508.5300000000007</v>
      </c>
      <c r="N144" s="3" t="str">
        <f t="shared" si="6"/>
        <v>Pesos Mexicanos</v>
      </c>
      <c r="O144" s="3">
        <v>5635.3100000000013</v>
      </c>
      <c r="P144" s="3" t="str">
        <f t="shared" si="7"/>
        <v>Pesos Mexicanos</v>
      </c>
      <c r="Q144">
        <v>2971812</v>
      </c>
      <c r="R144">
        <v>2951812</v>
      </c>
      <c r="S144">
        <v>2971812</v>
      </c>
      <c r="T144" s="3" t="s">
        <v>215</v>
      </c>
      <c r="U144" s="3" t="s">
        <v>215</v>
      </c>
      <c r="V144" s="3" t="s">
        <v>215</v>
      </c>
      <c r="W144" s="3"/>
      <c r="X144" s="3"/>
      <c r="Y144" s="3"/>
      <c r="Z144" s="3" t="s">
        <v>216</v>
      </c>
      <c r="AA144" s="3"/>
      <c r="AB144" s="3">
        <v>3011812</v>
      </c>
      <c r="AC144" s="3"/>
      <c r="AD144" s="3" t="str">
        <f t="shared" si="8"/>
        <v>Recursos Humanos</v>
      </c>
      <c r="AE144" s="4">
        <v>45139</v>
      </c>
      <c r="AF144" s="4">
        <v>45139</v>
      </c>
      <c r="AG144" s="6" t="str">
        <f>IF(MID(E144,1,4)=MID(E143,1,4),"Modificacion en el trimestre",IF([1]AcumSYS!AP141=" "," ","Baja: " &amp;[1]AcumSYS!AP141))</f>
        <v xml:space="preserve"> </v>
      </c>
    </row>
    <row r="145" spans="1:33" x14ac:dyDescent="0.25">
      <c r="A145" s="3">
        <f>IF(D145= "", "",[1]AcumSYS!$B$2)</f>
        <v>2023</v>
      </c>
      <c r="B145" s="4">
        <f>IF(D145="","",+[1]AcumSYS!$D$2)</f>
        <v>45017</v>
      </c>
      <c r="C145" s="4">
        <f>IF(D145="","",+[1]AcumSYS!$E$2)</f>
        <v>45107</v>
      </c>
      <c r="D145" s="3" t="s">
        <v>90</v>
      </c>
      <c r="E145" s="5" t="str">
        <f>+[1]AcumSYS!A142</f>
        <v>03021812</v>
      </c>
      <c r="F145" s="3" t="str">
        <f>IF(D145="","",+[1]AcumSYS!$E142)</f>
        <v>PEON</v>
      </c>
      <c r="G145" s="3" t="str">
        <f>IF(D145="","",+[1]AcumSYS!$E142)</f>
        <v>PEON</v>
      </c>
      <c r="H145" s="3" t="str">
        <f>IF(D145="","",+[1]AcumSYS!$AS142)</f>
        <v>UNIDAD RURAL Y GRIEGA</v>
      </c>
      <c r="I145" s="3" t="str">
        <f>IF(D145="","",+[1]AcumSYS!$B142)</f>
        <v>Martin</v>
      </c>
      <c r="J145" s="3" t="str">
        <f>IF(D145="","",+[1]AcumSYS!$C142)</f>
        <v>Matuz</v>
      </c>
      <c r="K145" s="3" t="str">
        <f>IF(D145="","",+[1]AcumSYS!$D142)</f>
        <v>Torres</v>
      </c>
      <c r="L145" s="3" t="str">
        <f>IF(D145="","",IF([1]AcumSYS!$AQ142="F","Femenino","Masculino"))</f>
        <v>Masculino</v>
      </c>
      <c r="M145" s="3">
        <v>12180.33</v>
      </c>
      <c r="N145" s="3" t="str">
        <f t="shared" si="6"/>
        <v>Pesos Mexicanos</v>
      </c>
      <c r="O145" s="3">
        <v>10489.71</v>
      </c>
      <c r="P145" s="3" t="str">
        <f t="shared" si="7"/>
        <v>Pesos Mexicanos</v>
      </c>
      <c r="Q145">
        <v>2981812</v>
      </c>
      <c r="R145">
        <v>2968146</v>
      </c>
      <c r="S145">
        <v>2981812</v>
      </c>
      <c r="T145" s="3" t="s">
        <v>215</v>
      </c>
      <c r="U145" s="3" t="s">
        <v>215</v>
      </c>
      <c r="V145" s="3">
        <v>3021812</v>
      </c>
      <c r="W145" s="3"/>
      <c r="X145" s="3"/>
      <c r="Y145" s="3"/>
      <c r="Z145" s="3" t="s">
        <v>216</v>
      </c>
      <c r="AA145" s="3"/>
      <c r="AB145" s="3">
        <v>3021812</v>
      </c>
      <c r="AC145" s="3"/>
      <c r="AD145" s="3" t="str">
        <f t="shared" si="8"/>
        <v>Recursos Humanos</v>
      </c>
      <c r="AE145" s="4">
        <v>45139</v>
      </c>
      <c r="AF145" s="4">
        <v>45139</v>
      </c>
      <c r="AG145" s="6" t="str">
        <f>IF(MID(E145,1,4)=MID(E144,1,4),"Modificacion en el trimestre",IF([1]AcumSYS!AP142=" "," ","Baja: " &amp;[1]AcumSYS!AP142))</f>
        <v xml:space="preserve"> </v>
      </c>
    </row>
    <row r="146" spans="1:33" x14ac:dyDescent="0.25">
      <c r="A146" s="3">
        <f>IF(D146= "", "",[1]AcumSYS!$B$2)</f>
        <v>2023</v>
      </c>
      <c r="B146" s="4">
        <f>IF(D146="","",+[1]AcumSYS!$D$2)</f>
        <v>45017</v>
      </c>
      <c r="C146" s="4">
        <f>IF(D146="","",+[1]AcumSYS!$E$2)</f>
        <v>45107</v>
      </c>
      <c r="D146" s="3" t="s">
        <v>90</v>
      </c>
      <c r="E146" s="5" t="str">
        <f>+[1]AcumSYS!A143</f>
        <v>03031812</v>
      </c>
      <c r="F146" s="3" t="str">
        <f>IF(D146="","",+[1]AcumSYS!$E143)</f>
        <v>PEON</v>
      </c>
      <c r="G146" s="3" t="str">
        <f>IF(D146="","",+[1]AcumSYS!$E143)</f>
        <v>PEON</v>
      </c>
      <c r="H146" s="3" t="str">
        <f>IF(D146="","",+[1]AcumSYS!$AS143)</f>
        <v>UNIDAD RURAL Y GRIEGA</v>
      </c>
      <c r="I146" s="3" t="str">
        <f>IF(D146="","",+[1]AcumSYS!$B143)</f>
        <v xml:space="preserve">Saul Armando </v>
      </c>
      <c r="J146" s="3" t="str">
        <f>IF(D146="","",+[1]AcumSYS!$C143)</f>
        <v xml:space="preserve">Valencia </v>
      </c>
      <c r="K146" s="3" t="str">
        <f>IF(D146="","",+[1]AcumSYS!$D143)</f>
        <v>Castañeda</v>
      </c>
      <c r="L146" s="3" t="str">
        <f>IF(D146="","",IF([1]AcumSYS!$AQ143="F","Femenino","Masculino"))</f>
        <v>Masculino</v>
      </c>
      <c r="M146" s="3">
        <v>10161.280000000001</v>
      </c>
      <c r="N146" s="3" t="str">
        <f t="shared" si="6"/>
        <v>Pesos Mexicanos</v>
      </c>
      <c r="O146" s="3">
        <v>8029.6200000000008</v>
      </c>
      <c r="P146" s="3" t="str">
        <f t="shared" si="7"/>
        <v>Pesos Mexicanos</v>
      </c>
      <c r="Q146">
        <v>3001812</v>
      </c>
      <c r="R146">
        <v>2971812</v>
      </c>
      <c r="S146">
        <v>3001812</v>
      </c>
      <c r="T146" s="3" t="s">
        <v>215</v>
      </c>
      <c r="U146" s="3" t="s">
        <v>215</v>
      </c>
      <c r="V146" s="3" t="s">
        <v>215</v>
      </c>
      <c r="W146" s="3"/>
      <c r="X146" s="3"/>
      <c r="Y146" s="3"/>
      <c r="Z146" s="3" t="s">
        <v>216</v>
      </c>
      <c r="AA146" s="3"/>
      <c r="AB146" s="3">
        <v>3031812</v>
      </c>
      <c r="AC146" s="3"/>
      <c r="AD146" s="3" t="str">
        <f t="shared" si="8"/>
        <v>Recursos Humanos</v>
      </c>
      <c r="AE146" s="4">
        <v>45139</v>
      </c>
      <c r="AF146" s="4">
        <v>45139</v>
      </c>
      <c r="AG146" s="6" t="str">
        <f>IF(MID(E146,1,4)=MID(E145,1,4),"Modificacion en el trimestre",IF([1]AcumSYS!AP143=" "," ","Baja: " &amp;[1]AcumSYS!AP143))</f>
        <v xml:space="preserve"> </v>
      </c>
    </row>
    <row r="147" spans="1:33" x14ac:dyDescent="0.25">
      <c r="A147" s="3">
        <f>IF(D147= "", "",[1]AcumSYS!$B$2)</f>
        <v>2023</v>
      </c>
      <c r="B147" s="4">
        <f>IF(D147="","",+[1]AcumSYS!$D$2)</f>
        <v>45017</v>
      </c>
      <c r="C147" s="4">
        <f>IF(D147="","",+[1]AcumSYS!$E$2)</f>
        <v>45107</v>
      </c>
      <c r="D147" s="3" t="s">
        <v>90</v>
      </c>
      <c r="E147" s="5" t="str">
        <f>+[1]AcumSYS!A144</f>
        <v>03041812</v>
      </c>
      <c r="F147" s="3" t="str">
        <f>IF(D147="","",+[1]AcumSYS!$E144)</f>
        <v>PEON</v>
      </c>
      <c r="G147" s="3" t="str">
        <f>IF(D147="","",+[1]AcumSYS!$E144)</f>
        <v>PEON</v>
      </c>
      <c r="H147" s="3" t="str">
        <f>IF(D147="","",+[1]AcumSYS!$AS144)</f>
        <v>UNIDAD RURAL Y GRIEGA</v>
      </c>
      <c r="I147" s="3" t="str">
        <f>IF(D147="","",+[1]AcumSYS!$B144)</f>
        <v>Ricardo</v>
      </c>
      <c r="J147" s="3" t="str">
        <f>IF(D147="","",+[1]AcumSYS!$C144)</f>
        <v>Lopez</v>
      </c>
      <c r="K147" s="3" t="str">
        <f>IF(D147="","",+[1]AcumSYS!$D144)</f>
        <v>Bustamante</v>
      </c>
      <c r="L147" s="3" t="str">
        <f>IF(D147="","",IF([1]AcumSYS!$AQ144="F","Femenino","Masculino"))</f>
        <v>Masculino</v>
      </c>
      <c r="M147" s="3">
        <v>8474.2199999999993</v>
      </c>
      <c r="N147" s="3" t="str">
        <f t="shared" si="6"/>
        <v>Pesos Mexicanos</v>
      </c>
      <c r="O147" s="3">
        <v>4982.1099999999988</v>
      </c>
      <c r="P147" s="3" t="str">
        <f t="shared" si="7"/>
        <v>Pesos Mexicanos</v>
      </c>
      <c r="Q147">
        <v>3011812</v>
      </c>
      <c r="R147">
        <v>2981812</v>
      </c>
      <c r="S147">
        <v>3011812</v>
      </c>
      <c r="T147" s="3" t="s">
        <v>215</v>
      </c>
      <c r="U147" s="3" t="s">
        <v>215</v>
      </c>
      <c r="V147" s="3" t="s">
        <v>215</v>
      </c>
      <c r="W147" s="3"/>
      <c r="X147" s="3"/>
      <c r="Y147" s="3"/>
      <c r="Z147" s="3" t="s">
        <v>216</v>
      </c>
      <c r="AA147" s="3"/>
      <c r="AB147" s="3">
        <v>3041812</v>
      </c>
      <c r="AC147" s="3"/>
      <c r="AD147" s="3" t="str">
        <f t="shared" si="8"/>
        <v>Recursos Humanos</v>
      </c>
      <c r="AE147" s="4">
        <v>45139</v>
      </c>
      <c r="AF147" s="4">
        <v>45139</v>
      </c>
      <c r="AG147" s="6" t="str">
        <f>IF(MID(E147,1,4)=MID(E146,1,4),"Modificacion en el trimestre",IF([1]AcumSYS!AP144=" "," ","Baja: " &amp;[1]AcumSYS!AP144))</f>
        <v xml:space="preserve"> </v>
      </c>
    </row>
    <row r="148" spans="1:33" x14ac:dyDescent="0.25">
      <c r="A148" s="3">
        <f>IF(D148= "", "",[1]AcumSYS!$B$2)</f>
        <v>2023</v>
      </c>
      <c r="B148" s="4">
        <f>IF(D148="","",+[1]AcumSYS!$D$2)</f>
        <v>45017</v>
      </c>
      <c r="C148" s="4">
        <f>IF(D148="","",+[1]AcumSYS!$E$2)</f>
        <v>45107</v>
      </c>
      <c r="D148" s="3" t="s">
        <v>90</v>
      </c>
      <c r="E148" s="5" t="str">
        <f>+[1]AcumSYS!A145</f>
        <v>03058144</v>
      </c>
      <c r="F148" s="3" t="str">
        <f>IF(D148="","",+[1]AcumSYS!$E145)</f>
        <v>BOMBERO PARAMEDICO</v>
      </c>
      <c r="G148" s="3" t="str">
        <f>IF(D148="","",+[1]AcumSYS!$E145)</f>
        <v>BOMBERO PARAMEDICO</v>
      </c>
      <c r="H148" s="3" t="str">
        <f>IF(D148="","",+[1]AcumSYS!$AS145)</f>
        <v>UNIDAD RURAL Y GRIEGA</v>
      </c>
      <c r="I148" s="3" t="str">
        <f>IF(D148="","",+[1]AcumSYS!$B145)</f>
        <v xml:space="preserve">Jesus Arturo </v>
      </c>
      <c r="J148" s="3" t="str">
        <f>IF(D148="","",+[1]AcumSYS!$C145)</f>
        <v>Beltran</v>
      </c>
      <c r="K148" s="3" t="str">
        <f>IF(D148="","",+[1]AcumSYS!$D145)</f>
        <v xml:space="preserve">Guzman </v>
      </c>
      <c r="L148" s="3" t="str">
        <f>IF(D148="","",IF([1]AcumSYS!$AQ145="F","Femenino","Masculino"))</f>
        <v>Masculino</v>
      </c>
      <c r="M148" s="3">
        <v>5633.31</v>
      </c>
      <c r="N148" s="3" t="str">
        <f t="shared" si="6"/>
        <v>Pesos Mexicanos</v>
      </c>
      <c r="O148" s="3">
        <v>3752.7000000000007</v>
      </c>
      <c r="P148" s="3" t="str">
        <f t="shared" si="7"/>
        <v>Pesos Mexicanos</v>
      </c>
      <c r="Q148">
        <v>3021812</v>
      </c>
      <c r="R148">
        <v>3001812</v>
      </c>
      <c r="S148">
        <v>3021812</v>
      </c>
      <c r="T148" s="3" t="s">
        <v>215</v>
      </c>
      <c r="U148" s="3" t="s">
        <v>215</v>
      </c>
      <c r="V148" s="3" t="s">
        <v>215</v>
      </c>
      <c r="W148" s="3"/>
      <c r="X148" s="3"/>
      <c r="Y148" s="3"/>
      <c r="Z148" s="3" t="s">
        <v>216</v>
      </c>
      <c r="AA148" s="3"/>
      <c r="AB148" s="3" t="s">
        <v>215</v>
      </c>
      <c r="AC148" s="3"/>
      <c r="AD148" s="3" t="str">
        <f t="shared" si="8"/>
        <v>Recursos Humanos</v>
      </c>
      <c r="AE148" s="4">
        <v>45139</v>
      </c>
      <c r="AF148" s="4">
        <v>45139</v>
      </c>
      <c r="AG148" s="6" t="str">
        <f>IF(MID(E148,1,4)=MID(E147,1,4),"Modificacion en el trimestre",IF([1]AcumSYS!AP145=" "," ","Baja: " &amp;[1]AcumSYS!AP145))</f>
        <v xml:space="preserve"> </v>
      </c>
    </row>
    <row r="149" spans="1:33" x14ac:dyDescent="0.25">
      <c r="A149" s="3">
        <f>IF(D149= "", "",[1]AcumSYS!$B$2)</f>
        <v>2023</v>
      </c>
      <c r="B149" s="4">
        <f>IF(D149="","",+[1]AcumSYS!$D$2)</f>
        <v>45017</v>
      </c>
      <c r="C149" s="4">
        <f>IF(D149="","",+[1]AcumSYS!$E$2)</f>
        <v>45107</v>
      </c>
      <c r="D149" s="3" t="s">
        <v>90</v>
      </c>
      <c r="E149" s="5" t="str">
        <f>+[1]AcumSYS!A146</f>
        <v>03061812</v>
      </c>
      <c r="F149" s="3" t="str">
        <f>IF(D149="","",+[1]AcumSYS!$E146)</f>
        <v>PEON</v>
      </c>
      <c r="G149" s="3" t="str">
        <f>IF(D149="","",+[1]AcumSYS!$E146)</f>
        <v>PEON</v>
      </c>
      <c r="H149" s="3" t="str">
        <f>IF(D149="","",+[1]AcumSYS!$AS146)</f>
        <v>UNIDAD RURAL Y GRIEGA</v>
      </c>
      <c r="I149" s="3" t="str">
        <f>IF(D149="","",+[1]AcumSYS!$B146)</f>
        <v xml:space="preserve">Ismael Armando </v>
      </c>
      <c r="J149" s="3" t="str">
        <f>IF(D149="","",+[1]AcumSYS!$C146)</f>
        <v xml:space="preserve">Aceves </v>
      </c>
      <c r="K149" s="3" t="str">
        <f>IF(D149="","",+[1]AcumSYS!$D146)</f>
        <v xml:space="preserve">Castillo </v>
      </c>
      <c r="L149" s="3" t="str">
        <f>IF(D149="","",IF([1]AcumSYS!$AQ146="F","Femenino","Masculino"))</f>
        <v>Masculino</v>
      </c>
      <c r="M149" s="3">
        <v>6217.69</v>
      </c>
      <c r="N149" s="3" t="str">
        <f t="shared" si="6"/>
        <v>Pesos Mexicanos</v>
      </c>
      <c r="O149" s="3">
        <v>3541.3799999999997</v>
      </c>
      <c r="P149" s="3" t="str">
        <f t="shared" si="7"/>
        <v>Pesos Mexicanos</v>
      </c>
      <c r="Q149">
        <v>3031812</v>
      </c>
      <c r="R149">
        <v>3011812</v>
      </c>
      <c r="S149">
        <v>3031812</v>
      </c>
      <c r="T149" s="3" t="s">
        <v>215</v>
      </c>
      <c r="U149" s="3" t="s">
        <v>215</v>
      </c>
      <c r="V149" s="3" t="s">
        <v>215</v>
      </c>
      <c r="W149" s="3"/>
      <c r="X149" s="3"/>
      <c r="Y149" s="3"/>
      <c r="Z149" s="3" t="s">
        <v>216</v>
      </c>
      <c r="AA149" s="3"/>
      <c r="AB149" s="3">
        <v>3061812</v>
      </c>
      <c r="AC149" s="3"/>
      <c r="AD149" s="3" t="str">
        <f t="shared" si="8"/>
        <v>Recursos Humanos</v>
      </c>
      <c r="AE149" s="4">
        <v>45139</v>
      </c>
      <c r="AF149" s="4">
        <v>45139</v>
      </c>
      <c r="AG149" s="6" t="str">
        <f>IF(MID(E149,1,4)=MID(E148,1,4),"Modificacion en el trimestre",IF([1]AcumSYS!AP146=" "," ","Baja: " &amp;[1]AcumSYS!AP146))</f>
        <v xml:space="preserve"> </v>
      </c>
    </row>
    <row r="150" spans="1:33" x14ac:dyDescent="0.25">
      <c r="A150" s="3">
        <f>IF(D150= "", "",[1]AcumSYS!$B$2)</f>
        <v>2023</v>
      </c>
      <c r="B150" s="4">
        <f>IF(D150="","",+[1]AcumSYS!$D$2)</f>
        <v>45017</v>
      </c>
      <c r="C150" s="4">
        <f>IF(D150="","",+[1]AcumSYS!$E$2)</f>
        <v>45107</v>
      </c>
      <c r="D150" s="3" t="s">
        <v>90</v>
      </c>
      <c r="E150" s="5" t="str">
        <f>+[1]AcumSYS!A147</f>
        <v>03071812</v>
      </c>
      <c r="F150" s="3" t="str">
        <f>IF(D150="","",+[1]AcumSYS!$E147)</f>
        <v>PEON</v>
      </c>
      <c r="G150" s="3" t="str">
        <f>IF(D150="","",+[1]AcumSYS!$E147)</f>
        <v>PEON</v>
      </c>
      <c r="H150" s="3" t="str">
        <f>IF(D150="","",+[1]AcumSYS!$AS147)</f>
        <v>UNIDAD RURAL Y GRIEGA</v>
      </c>
      <c r="I150" s="3" t="str">
        <f>IF(D150="","",+[1]AcumSYS!$B147)</f>
        <v xml:space="preserve">Jose Alberto </v>
      </c>
      <c r="J150" s="3" t="str">
        <f>IF(D150="","",+[1]AcumSYS!$C147)</f>
        <v>Vasquez</v>
      </c>
      <c r="K150" s="3" t="str">
        <f>IF(D150="","",+[1]AcumSYS!$D147)</f>
        <v xml:space="preserve">Mendoza </v>
      </c>
      <c r="L150" s="3" t="str">
        <f>IF(D150="","",IF([1]AcumSYS!$AQ147="F","Femenino","Masculino"))</f>
        <v>Masculino</v>
      </c>
      <c r="M150" s="3">
        <v>2312.54</v>
      </c>
      <c r="N150" s="3" t="str">
        <f>IF(D150="","","Pesos Mexicanos")</f>
        <v>Pesos Mexicanos</v>
      </c>
      <c r="O150" s="3">
        <v>1081.17</v>
      </c>
      <c r="P150" s="3" t="str">
        <f>IF(D150="","","Pesos Mexicanos")</f>
        <v>Pesos Mexicanos</v>
      </c>
      <c r="Q150" s="3"/>
      <c r="R150">
        <v>3021812</v>
      </c>
      <c r="S150">
        <v>1004191</v>
      </c>
      <c r="T150" s="3" t="s">
        <v>215</v>
      </c>
      <c r="U150" s="3" t="s">
        <v>215</v>
      </c>
      <c r="V150" s="3" t="s">
        <v>215</v>
      </c>
      <c r="W150" s="3"/>
      <c r="X150" s="3"/>
      <c r="Y150" s="3"/>
      <c r="Z150" s="3" t="s">
        <v>216</v>
      </c>
      <c r="AA150" s="3"/>
      <c r="AB150" s="3">
        <v>3071812</v>
      </c>
      <c r="AC150" s="3"/>
      <c r="AD150" s="3" t="str">
        <f>IF(D150="","","Recursos Humanos")</f>
        <v>Recursos Humanos</v>
      </c>
      <c r="AE150" s="4">
        <v>45139</v>
      </c>
      <c r="AF150" s="4">
        <v>45139</v>
      </c>
      <c r="AG150" s="6" t="str">
        <f>IF(MID(E150,1,4)=MID(E149,1,4),"Modificacion en el trimestre",IF([1]AcumSYS!AP147=" "," ","Baja: " &amp;[1]AcumSYS!AP147))</f>
        <v xml:space="preserve"> 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 xr:uid="{00000000-0002-0000-0000-000000000000}">
      <formula1>Hidden_13</formula1>
    </dataValidation>
    <dataValidation type="list" allowBlank="1" showErrorMessage="1" sqref="L8:L19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0"/>
  <sheetViews>
    <sheetView topLeftCell="A3" workbookViewId="0">
      <selection activeCell="A4" sqref="A4:A100"/>
    </sheetView>
  </sheetViews>
  <sheetFormatPr baseColWidth="10" defaultColWidth="9.140625" defaultRowHeight="15" x14ac:dyDescent="0.25"/>
  <cols>
    <col min="1" max="1" width="9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3123</v>
      </c>
      <c r="B4" t="s">
        <v>225</v>
      </c>
      <c r="C4">
        <v>1638.75</v>
      </c>
      <c r="D4">
        <v>1638.75</v>
      </c>
      <c r="E4" t="s">
        <v>214</v>
      </c>
      <c r="F4" t="s">
        <v>226</v>
      </c>
    </row>
    <row r="5" spans="1:6" x14ac:dyDescent="0.25">
      <c r="A5">
        <v>13181</v>
      </c>
      <c r="B5" t="s">
        <v>227</v>
      </c>
      <c r="C5">
        <v>1838.9499999999998</v>
      </c>
      <c r="D5">
        <v>1838.9499999999998</v>
      </c>
      <c r="E5" t="s">
        <v>214</v>
      </c>
      <c r="F5" t="s">
        <v>226</v>
      </c>
    </row>
    <row r="6" spans="1:6" x14ac:dyDescent="0.25">
      <c r="A6">
        <v>20163</v>
      </c>
      <c r="B6" t="s">
        <v>228</v>
      </c>
      <c r="C6">
        <v>321718.03000000003</v>
      </c>
      <c r="D6">
        <v>321718.03000000003</v>
      </c>
      <c r="E6" t="s">
        <v>214</v>
      </c>
      <c r="F6" t="s">
        <v>226</v>
      </c>
    </row>
    <row r="7" spans="1:6" x14ac:dyDescent="0.25">
      <c r="A7">
        <v>22164</v>
      </c>
      <c r="B7" t="s">
        <v>229</v>
      </c>
      <c r="C7">
        <v>2139.4299999999998</v>
      </c>
      <c r="D7">
        <v>2139.4299999999998</v>
      </c>
      <c r="E7" t="s">
        <v>214</v>
      </c>
      <c r="F7" t="s">
        <v>226</v>
      </c>
    </row>
    <row r="8" spans="1:6" x14ac:dyDescent="0.25">
      <c r="A8">
        <v>241472</v>
      </c>
      <c r="B8" t="s">
        <v>225</v>
      </c>
      <c r="C8">
        <v>1018.07</v>
      </c>
      <c r="D8">
        <v>1018.07</v>
      </c>
      <c r="E8" t="s">
        <v>214</v>
      </c>
      <c r="F8" t="s">
        <v>226</v>
      </c>
    </row>
    <row r="9" spans="1:6" x14ac:dyDescent="0.25">
      <c r="A9">
        <v>381472</v>
      </c>
      <c r="B9" t="s">
        <v>225</v>
      </c>
      <c r="C9">
        <v>2036.13</v>
      </c>
      <c r="D9">
        <v>2036.13</v>
      </c>
      <c r="E9" t="s">
        <v>214</v>
      </c>
      <c r="F9" t="s">
        <v>226</v>
      </c>
    </row>
    <row r="10" spans="1:6" x14ac:dyDescent="0.25">
      <c r="A10">
        <v>50124</v>
      </c>
      <c r="B10" t="s">
        <v>225</v>
      </c>
      <c r="C10">
        <v>6091.45</v>
      </c>
      <c r="D10">
        <v>6091.45</v>
      </c>
      <c r="E10" t="s">
        <v>214</v>
      </c>
      <c r="F10" t="s">
        <v>226</v>
      </c>
    </row>
    <row r="11" spans="1:6" x14ac:dyDescent="0.25">
      <c r="A11">
        <v>581410</v>
      </c>
      <c r="B11" t="s">
        <v>227</v>
      </c>
      <c r="C11">
        <v>2757.79</v>
      </c>
      <c r="D11">
        <v>2757.79</v>
      </c>
      <c r="E11" t="s">
        <v>214</v>
      </c>
      <c r="F11" t="s">
        <v>226</v>
      </c>
    </row>
    <row r="12" spans="1:6" x14ac:dyDescent="0.25">
      <c r="A12">
        <v>591472</v>
      </c>
      <c r="B12" t="s">
        <v>225</v>
      </c>
      <c r="C12">
        <v>2036.13</v>
      </c>
      <c r="D12">
        <v>2036.13</v>
      </c>
      <c r="E12" t="s">
        <v>214</v>
      </c>
      <c r="F12" t="s">
        <v>226</v>
      </c>
    </row>
    <row r="13" spans="1:6" x14ac:dyDescent="0.25">
      <c r="A13">
        <v>701472</v>
      </c>
      <c r="B13" t="s">
        <v>225</v>
      </c>
      <c r="C13">
        <v>2036.13</v>
      </c>
      <c r="D13">
        <v>2036.13</v>
      </c>
      <c r="E13" t="s">
        <v>214</v>
      </c>
      <c r="F13" t="s">
        <v>226</v>
      </c>
    </row>
    <row r="14" spans="1:6" x14ac:dyDescent="0.25">
      <c r="A14">
        <v>731241</v>
      </c>
      <c r="B14" t="s">
        <v>225</v>
      </c>
      <c r="C14">
        <v>1144.5900000000001</v>
      </c>
      <c r="D14">
        <v>1144.5900000000001</v>
      </c>
      <c r="E14" t="s">
        <v>214</v>
      </c>
      <c r="F14" t="s">
        <v>226</v>
      </c>
    </row>
    <row r="15" spans="1:6" x14ac:dyDescent="0.25">
      <c r="A15">
        <v>741241</v>
      </c>
      <c r="B15" t="s">
        <v>225</v>
      </c>
      <c r="C15">
        <v>4578.3600000000006</v>
      </c>
      <c r="D15">
        <v>4578.3600000000006</v>
      </c>
      <c r="E15" t="s">
        <v>214</v>
      </c>
      <c r="F15" t="s">
        <v>226</v>
      </c>
    </row>
    <row r="16" spans="1:6" x14ac:dyDescent="0.25">
      <c r="A16">
        <v>788147</v>
      </c>
      <c r="B16" t="s">
        <v>230</v>
      </c>
      <c r="C16">
        <v>41253.360000000001</v>
      </c>
      <c r="D16">
        <v>41253.360000000001</v>
      </c>
      <c r="E16" t="s">
        <v>214</v>
      </c>
      <c r="F16" t="s">
        <v>226</v>
      </c>
    </row>
    <row r="17" spans="1:6" x14ac:dyDescent="0.25">
      <c r="A17">
        <v>81186</v>
      </c>
      <c r="B17" t="s">
        <v>227</v>
      </c>
      <c r="C17">
        <v>5582.57</v>
      </c>
      <c r="D17">
        <v>5582.57</v>
      </c>
      <c r="E17" t="s">
        <v>214</v>
      </c>
      <c r="F17" t="s">
        <v>226</v>
      </c>
    </row>
    <row r="18" spans="1:6" x14ac:dyDescent="0.25">
      <c r="A18">
        <v>881811</v>
      </c>
      <c r="B18" t="s">
        <v>231</v>
      </c>
      <c r="C18">
        <v>199.96</v>
      </c>
      <c r="D18">
        <v>199.96</v>
      </c>
      <c r="E18" t="s">
        <v>214</v>
      </c>
      <c r="F18" t="s">
        <v>226</v>
      </c>
    </row>
    <row r="19" spans="1:6" x14ac:dyDescent="0.25">
      <c r="A19">
        <v>91188</v>
      </c>
      <c r="B19" t="s">
        <v>229</v>
      </c>
      <c r="C19">
        <v>22422.9</v>
      </c>
      <c r="D19">
        <v>22422.9</v>
      </c>
      <c r="E19" t="s">
        <v>214</v>
      </c>
      <c r="F19" t="s">
        <v>226</v>
      </c>
    </row>
    <row r="20" spans="1:6" x14ac:dyDescent="0.25">
      <c r="A20">
        <v>95165</v>
      </c>
      <c r="B20" t="s">
        <v>229</v>
      </c>
      <c r="C20">
        <v>2533.5299999999997</v>
      </c>
      <c r="D20">
        <v>2533.5299999999997</v>
      </c>
      <c r="E20" t="s">
        <v>214</v>
      </c>
      <c r="F20" t="s">
        <v>226</v>
      </c>
    </row>
    <row r="21" spans="1:6" x14ac:dyDescent="0.25">
      <c r="A21">
        <v>9717</v>
      </c>
      <c r="B21" t="s">
        <v>225</v>
      </c>
      <c r="C21">
        <v>22968.34</v>
      </c>
      <c r="D21">
        <v>22968.34</v>
      </c>
      <c r="E21" t="s">
        <v>214</v>
      </c>
      <c r="F21" t="s">
        <v>226</v>
      </c>
    </row>
    <row r="22" spans="1:6" x14ac:dyDescent="0.25">
      <c r="A22">
        <v>1021472</v>
      </c>
      <c r="B22" t="s">
        <v>232</v>
      </c>
      <c r="C22">
        <v>1528.58</v>
      </c>
      <c r="D22">
        <v>1528.58</v>
      </c>
      <c r="E22" t="s">
        <v>214</v>
      </c>
      <c r="F22" t="s">
        <v>226</v>
      </c>
    </row>
    <row r="23" spans="1:6" x14ac:dyDescent="0.25">
      <c r="A23">
        <v>104182</v>
      </c>
      <c r="B23" t="s">
        <v>231</v>
      </c>
      <c r="C23">
        <v>414.25</v>
      </c>
      <c r="D23">
        <v>414.25</v>
      </c>
      <c r="E23" t="s">
        <v>214</v>
      </c>
      <c r="F23" t="s">
        <v>226</v>
      </c>
    </row>
    <row r="24" spans="1:6" x14ac:dyDescent="0.25">
      <c r="A24">
        <v>108188</v>
      </c>
      <c r="B24" t="s">
        <v>229</v>
      </c>
      <c r="C24">
        <v>25718.910000000003</v>
      </c>
      <c r="D24">
        <v>25718.910000000003</v>
      </c>
      <c r="E24" t="s">
        <v>214</v>
      </c>
      <c r="F24" t="s">
        <v>226</v>
      </c>
    </row>
    <row r="25" spans="1:6" x14ac:dyDescent="0.25">
      <c r="A25">
        <v>1291461</v>
      </c>
      <c r="B25" t="s">
        <v>225</v>
      </c>
      <c r="C25">
        <v>1315.98</v>
      </c>
      <c r="D25">
        <v>1315.98</v>
      </c>
      <c r="E25" t="s">
        <v>214</v>
      </c>
      <c r="F25" t="s">
        <v>226</v>
      </c>
    </row>
    <row r="26" spans="1:6" x14ac:dyDescent="0.25">
      <c r="A26">
        <v>1321472</v>
      </c>
      <c r="B26" t="s">
        <v>225</v>
      </c>
      <c r="C26">
        <v>2036.13</v>
      </c>
      <c r="D26">
        <v>2036.13</v>
      </c>
      <c r="E26" t="s">
        <v>214</v>
      </c>
      <c r="F26" t="s">
        <v>226</v>
      </c>
    </row>
    <row r="27" spans="1:6" x14ac:dyDescent="0.25">
      <c r="A27">
        <v>1331472</v>
      </c>
      <c r="B27" t="s">
        <v>225</v>
      </c>
      <c r="C27">
        <v>2036.13</v>
      </c>
      <c r="D27">
        <v>2036.13</v>
      </c>
      <c r="E27" t="s">
        <v>214</v>
      </c>
      <c r="F27" t="s">
        <v>226</v>
      </c>
    </row>
    <row r="28" spans="1:6" x14ac:dyDescent="0.25">
      <c r="A28">
        <v>134145</v>
      </c>
      <c r="B28" t="s">
        <v>225</v>
      </c>
      <c r="C28">
        <v>1988.6799999999998</v>
      </c>
      <c r="D28">
        <v>1988.6799999999998</v>
      </c>
      <c r="E28" t="s">
        <v>214</v>
      </c>
      <c r="F28" t="s">
        <v>226</v>
      </c>
    </row>
    <row r="29" spans="1:6" x14ac:dyDescent="0.25">
      <c r="A29">
        <v>140145</v>
      </c>
      <c r="B29" t="s">
        <v>225</v>
      </c>
      <c r="C29">
        <v>1988.6799999999998</v>
      </c>
      <c r="D29">
        <v>1988.6799999999998</v>
      </c>
      <c r="E29" t="s">
        <v>214</v>
      </c>
      <c r="F29" t="s">
        <v>226</v>
      </c>
    </row>
    <row r="30" spans="1:6" x14ac:dyDescent="0.25">
      <c r="A30">
        <v>1468149</v>
      </c>
      <c r="B30" t="s">
        <v>225</v>
      </c>
      <c r="C30">
        <v>2277.85</v>
      </c>
      <c r="D30">
        <v>2277.85</v>
      </c>
      <c r="E30" t="s">
        <v>214</v>
      </c>
      <c r="F30" t="s">
        <v>226</v>
      </c>
    </row>
    <row r="31" spans="1:6" x14ac:dyDescent="0.25">
      <c r="A31">
        <v>1511472</v>
      </c>
      <c r="B31" t="s">
        <v>225</v>
      </c>
      <c r="C31">
        <v>2036.13</v>
      </c>
      <c r="D31">
        <v>2036.13</v>
      </c>
      <c r="E31" t="s">
        <v>214</v>
      </c>
      <c r="F31" t="s">
        <v>226</v>
      </c>
    </row>
    <row r="32" spans="1:6" x14ac:dyDescent="0.25">
      <c r="A32">
        <v>1584101</v>
      </c>
      <c r="B32" t="s">
        <v>227</v>
      </c>
      <c r="C32">
        <v>2757.79</v>
      </c>
      <c r="D32">
        <v>2757.79</v>
      </c>
      <c r="E32" t="s">
        <v>214</v>
      </c>
      <c r="F32" t="s">
        <v>226</v>
      </c>
    </row>
    <row r="33" spans="1:6" x14ac:dyDescent="0.25">
      <c r="A33">
        <v>1611472</v>
      </c>
      <c r="B33" t="s">
        <v>225</v>
      </c>
      <c r="C33">
        <v>2036.13</v>
      </c>
      <c r="D33">
        <v>2036.13</v>
      </c>
      <c r="E33" t="s">
        <v>214</v>
      </c>
      <c r="F33" t="s">
        <v>226</v>
      </c>
    </row>
    <row r="34" spans="1:6" x14ac:dyDescent="0.25">
      <c r="A34">
        <v>164189</v>
      </c>
      <c r="B34" t="s">
        <v>227</v>
      </c>
      <c r="C34">
        <v>5464.39</v>
      </c>
      <c r="D34">
        <v>5464.39</v>
      </c>
      <c r="E34" t="s">
        <v>214</v>
      </c>
      <c r="F34" t="s">
        <v>226</v>
      </c>
    </row>
    <row r="35" spans="1:6" x14ac:dyDescent="0.25">
      <c r="A35">
        <v>1651472</v>
      </c>
      <c r="B35" t="s">
        <v>225</v>
      </c>
      <c r="C35">
        <v>2036.13</v>
      </c>
      <c r="D35">
        <v>2036.13</v>
      </c>
      <c r="E35" t="s">
        <v>214</v>
      </c>
      <c r="F35" t="s">
        <v>226</v>
      </c>
    </row>
    <row r="36" spans="1:6" x14ac:dyDescent="0.25">
      <c r="A36">
        <v>1671472</v>
      </c>
      <c r="B36" t="s">
        <v>225</v>
      </c>
      <c r="C36">
        <v>2036.13</v>
      </c>
      <c r="D36">
        <v>2036.13</v>
      </c>
      <c r="E36" t="s">
        <v>214</v>
      </c>
      <c r="F36" t="s">
        <v>226</v>
      </c>
    </row>
    <row r="37" spans="1:6" x14ac:dyDescent="0.25">
      <c r="A37">
        <v>1691472</v>
      </c>
      <c r="B37" t="s">
        <v>225</v>
      </c>
      <c r="C37">
        <v>2036.13</v>
      </c>
      <c r="D37">
        <v>2036.13</v>
      </c>
      <c r="E37" t="s">
        <v>214</v>
      </c>
      <c r="F37" t="s">
        <v>226</v>
      </c>
    </row>
    <row r="38" spans="1:6" x14ac:dyDescent="0.25">
      <c r="A38">
        <v>1711098</v>
      </c>
      <c r="B38" t="s">
        <v>225</v>
      </c>
      <c r="C38">
        <v>2631.95</v>
      </c>
      <c r="D38">
        <v>2631.95</v>
      </c>
      <c r="E38" t="s">
        <v>214</v>
      </c>
      <c r="F38" t="s">
        <v>226</v>
      </c>
    </row>
    <row r="39" spans="1:6" x14ac:dyDescent="0.25">
      <c r="A39">
        <v>1728136</v>
      </c>
      <c r="B39" t="s">
        <v>228</v>
      </c>
      <c r="C39">
        <v>215919.1</v>
      </c>
      <c r="D39">
        <v>215919.1</v>
      </c>
      <c r="E39" t="s">
        <v>214</v>
      </c>
      <c r="F39" t="s">
        <v>226</v>
      </c>
    </row>
    <row r="40" spans="1:6" x14ac:dyDescent="0.25">
      <c r="A40">
        <v>176188</v>
      </c>
      <c r="B40" t="s">
        <v>233</v>
      </c>
      <c r="C40">
        <v>4022.66</v>
      </c>
      <c r="D40">
        <v>4022.66</v>
      </c>
      <c r="E40" t="s">
        <v>214</v>
      </c>
      <c r="F40" t="s">
        <v>226</v>
      </c>
    </row>
    <row r="41" spans="1:6" x14ac:dyDescent="0.25">
      <c r="A41">
        <v>186183</v>
      </c>
      <c r="B41" t="s">
        <v>234</v>
      </c>
      <c r="C41">
        <v>3337.99</v>
      </c>
      <c r="D41">
        <v>3337.99</v>
      </c>
      <c r="E41" t="s">
        <v>214</v>
      </c>
      <c r="F41" t="s">
        <v>226</v>
      </c>
    </row>
    <row r="42" spans="1:6" x14ac:dyDescent="0.25">
      <c r="A42">
        <v>1891472</v>
      </c>
      <c r="B42" t="s">
        <v>225</v>
      </c>
      <c r="C42">
        <v>1018.07</v>
      </c>
      <c r="D42">
        <v>1018.07</v>
      </c>
      <c r="E42" t="s">
        <v>214</v>
      </c>
      <c r="F42" t="s">
        <v>226</v>
      </c>
    </row>
    <row r="43" spans="1:6" x14ac:dyDescent="0.25">
      <c r="A43">
        <v>1911822</v>
      </c>
      <c r="B43" t="s">
        <v>235</v>
      </c>
      <c r="C43">
        <v>41006.53</v>
      </c>
      <c r="D43">
        <v>41006.53</v>
      </c>
      <c r="E43" t="s">
        <v>214</v>
      </c>
      <c r="F43" t="s">
        <v>226</v>
      </c>
    </row>
    <row r="44" spans="1:6" x14ac:dyDescent="0.25">
      <c r="A44">
        <v>193189</v>
      </c>
      <c r="B44" t="s">
        <v>227</v>
      </c>
      <c r="C44">
        <v>8295.67</v>
      </c>
      <c r="D44">
        <v>8295.67</v>
      </c>
      <c r="E44" t="s">
        <v>214</v>
      </c>
      <c r="F44" t="s">
        <v>226</v>
      </c>
    </row>
    <row r="45" spans="1:6" x14ac:dyDescent="0.25">
      <c r="A45">
        <v>195182</v>
      </c>
      <c r="B45" t="s">
        <v>236</v>
      </c>
      <c r="C45">
        <v>873.66</v>
      </c>
      <c r="D45">
        <v>873.66</v>
      </c>
      <c r="E45" t="s">
        <v>214</v>
      </c>
      <c r="F45" t="s">
        <v>226</v>
      </c>
    </row>
    <row r="46" spans="1:6" x14ac:dyDescent="0.25">
      <c r="A46">
        <v>203811</v>
      </c>
      <c r="B46" t="s">
        <v>229</v>
      </c>
      <c r="C46">
        <v>28071.27</v>
      </c>
      <c r="D46">
        <v>28071.27</v>
      </c>
      <c r="E46" t="s">
        <v>214</v>
      </c>
      <c r="F46" t="s">
        <v>226</v>
      </c>
    </row>
    <row r="47" spans="1:6" x14ac:dyDescent="0.25">
      <c r="A47">
        <v>2041822</v>
      </c>
      <c r="B47" t="s">
        <v>234</v>
      </c>
      <c r="C47">
        <v>11413.970000000001</v>
      </c>
      <c r="D47">
        <v>11413.970000000001</v>
      </c>
      <c r="E47" t="s">
        <v>214</v>
      </c>
      <c r="F47" t="s">
        <v>226</v>
      </c>
    </row>
    <row r="48" spans="1:6" x14ac:dyDescent="0.25">
      <c r="A48">
        <v>205189</v>
      </c>
      <c r="B48" t="s">
        <v>227</v>
      </c>
      <c r="C48">
        <v>9584.43</v>
      </c>
      <c r="D48">
        <v>9584.43</v>
      </c>
      <c r="E48" t="s">
        <v>214</v>
      </c>
      <c r="F48" t="s">
        <v>226</v>
      </c>
    </row>
    <row r="49" spans="1:6" x14ac:dyDescent="0.25">
      <c r="A49">
        <v>206183</v>
      </c>
      <c r="B49" t="s">
        <v>237</v>
      </c>
      <c r="C49">
        <v>4279.3999999999996</v>
      </c>
      <c r="D49">
        <v>4279.3999999999996</v>
      </c>
      <c r="E49" t="s">
        <v>214</v>
      </c>
      <c r="F49" t="s">
        <v>226</v>
      </c>
    </row>
    <row r="50" spans="1:6" x14ac:dyDescent="0.25">
      <c r="A50">
        <v>2078138</v>
      </c>
      <c r="B50" t="s">
        <v>229</v>
      </c>
      <c r="C50">
        <v>14251.71</v>
      </c>
      <c r="D50">
        <v>14251.71</v>
      </c>
      <c r="E50" t="s">
        <v>214</v>
      </c>
      <c r="F50" t="s">
        <v>226</v>
      </c>
    </row>
    <row r="51" spans="1:6" x14ac:dyDescent="0.25">
      <c r="A51">
        <v>209184</v>
      </c>
      <c r="B51" t="s">
        <v>238</v>
      </c>
      <c r="C51">
        <v>34287.539999999994</v>
      </c>
      <c r="D51">
        <v>34287.539999999994</v>
      </c>
      <c r="E51" t="s">
        <v>214</v>
      </c>
      <c r="F51" t="s">
        <v>226</v>
      </c>
    </row>
    <row r="52" spans="1:6" x14ac:dyDescent="0.25">
      <c r="A52">
        <v>211183</v>
      </c>
      <c r="B52" t="s">
        <v>234</v>
      </c>
      <c r="C52">
        <v>5541.11</v>
      </c>
      <c r="D52">
        <v>5541.11</v>
      </c>
      <c r="E52" t="s">
        <v>214</v>
      </c>
      <c r="F52" t="s">
        <v>226</v>
      </c>
    </row>
    <row r="53" spans="1:6" x14ac:dyDescent="0.25">
      <c r="A53">
        <v>211184</v>
      </c>
      <c r="B53" t="s">
        <v>239</v>
      </c>
      <c r="C53">
        <v>1128.7199999999998</v>
      </c>
      <c r="D53">
        <v>1128.7199999999998</v>
      </c>
      <c r="E53" t="s">
        <v>214</v>
      </c>
      <c r="F53" t="s">
        <v>226</v>
      </c>
    </row>
    <row r="54" spans="1:6" x14ac:dyDescent="0.25">
      <c r="A54">
        <v>2141822</v>
      </c>
      <c r="B54" t="s">
        <v>235</v>
      </c>
      <c r="C54">
        <v>7548.65</v>
      </c>
      <c r="D54">
        <v>7548.65</v>
      </c>
      <c r="E54" t="s">
        <v>214</v>
      </c>
      <c r="F54" t="s">
        <v>226</v>
      </c>
    </row>
    <row r="55" spans="1:6" x14ac:dyDescent="0.25">
      <c r="A55">
        <v>214183</v>
      </c>
      <c r="B55" t="s">
        <v>235</v>
      </c>
      <c r="C55">
        <v>3085.23</v>
      </c>
      <c r="D55">
        <v>3085.23</v>
      </c>
      <c r="E55" t="s">
        <v>214</v>
      </c>
      <c r="F55" t="s">
        <v>226</v>
      </c>
    </row>
    <row r="56" spans="1:6" x14ac:dyDescent="0.25">
      <c r="A56">
        <v>215183</v>
      </c>
      <c r="B56" t="s">
        <v>234</v>
      </c>
      <c r="C56">
        <v>8730.619999999999</v>
      </c>
      <c r="D56">
        <v>8730.619999999999</v>
      </c>
      <c r="E56" t="s">
        <v>214</v>
      </c>
      <c r="F56" t="s">
        <v>226</v>
      </c>
    </row>
    <row r="57" spans="1:6" x14ac:dyDescent="0.25">
      <c r="A57">
        <v>2191822</v>
      </c>
      <c r="B57" t="s">
        <v>234</v>
      </c>
      <c r="C57">
        <v>19846.059999999998</v>
      </c>
      <c r="D57">
        <v>19846.059999999998</v>
      </c>
      <c r="E57" t="s">
        <v>214</v>
      </c>
      <c r="F57" t="s">
        <v>226</v>
      </c>
    </row>
    <row r="58" spans="1:6" x14ac:dyDescent="0.25">
      <c r="A58">
        <v>220184</v>
      </c>
      <c r="B58" t="s">
        <v>235</v>
      </c>
      <c r="C58">
        <v>14604.27</v>
      </c>
      <c r="D58">
        <v>14604.27</v>
      </c>
      <c r="E58" t="s">
        <v>214</v>
      </c>
      <c r="F58" t="s">
        <v>226</v>
      </c>
    </row>
    <row r="59" spans="1:6" x14ac:dyDescent="0.25">
      <c r="A59">
        <v>221184</v>
      </c>
      <c r="B59" t="s">
        <v>232</v>
      </c>
      <c r="C59">
        <v>25120.639999999999</v>
      </c>
      <c r="D59">
        <v>25120.639999999999</v>
      </c>
      <c r="E59" t="s">
        <v>214</v>
      </c>
    </row>
    <row r="60" spans="1:6" x14ac:dyDescent="0.25">
      <c r="A60">
        <v>222184</v>
      </c>
      <c r="B60" t="s">
        <v>235</v>
      </c>
      <c r="C60">
        <v>28299.769999999997</v>
      </c>
      <c r="D60">
        <v>28299.769999999997</v>
      </c>
      <c r="E60" t="s">
        <v>214</v>
      </c>
    </row>
    <row r="61" spans="1:6" x14ac:dyDescent="0.25">
      <c r="A61">
        <v>224184</v>
      </c>
      <c r="B61" t="s">
        <v>234</v>
      </c>
      <c r="C61">
        <v>3118.9799999999996</v>
      </c>
      <c r="D61">
        <v>3118.9799999999996</v>
      </c>
      <c r="E61" t="s">
        <v>214</v>
      </c>
    </row>
    <row r="62" spans="1:6" x14ac:dyDescent="0.25">
      <c r="A62">
        <v>225122</v>
      </c>
      <c r="B62" t="s">
        <v>225</v>
      </c>
      <c r="C62">
        <v>2631.96</v>
      </c>
      <c r="D62">
        <v>2631.96</v>
      </c>
      <c r="E62" t="s">
        <v>214</v>
      </c>
    </row>
    <row r="63" spans="1:6" x14ac:dyDescent="0.25">
      <c r="A63">
        <v>232145</v>
      </c>
      <c r="B63" t="s">
        <v>225</v>
      </c>
      <c r="C63">
        <v>1988.6799999999998</v>
      </c>
      <c r="D63">
        <v>1988.6799999999998</v>
      </c>
      <c r="E63" t="s">
        <v>214</v>
      </c>
    </row>
    <row r="64" spans="1:6" x14ac:dyDescent="0.25">
      <c r="A64">
        <v>233184</v>
      </c>
      <c r="B64" t="s">
        <v>234</v>
      </c>
      <c r="C64">
        <v>7386.2899999999991</v>
      </c>
      <c r="D64">
        <v>7386.2899999999991</v>
      </c>
      <c r="E64" t="s">
        <v>214</v>
      </c>
    </row>
    <row r="65" spans="1:5" x14ac:dyDescent="0.25">
      <c r="A65">
        <v>234184</v>
      </c>
      <c r="B65" t="s">
        <v>235</v>
      </c>
      <c r="C65">
        <v>4546.0499999999993</v>
      </c>
      <c r="D65">
        <v>4546.0499999999993</v>
      </c>
      <c r="E65" t="s">
        <v>214</v>
      </c>
    </row>
    <row r="66" spans="1:5" x14ac:dyDescent="0.25">
      <c r="A66">
        <v>2348111</v>
      </c>
      <c r="B66" t="s">
        <v>233</v>
      </c>
      <c r="C66">
        <v>1200.5999999999999</v>
      </c>
      <c r="D66">
        <v>1200.5999999999999</v>
      </c>
      <c r="E66" t="s">
        <v>214</v>
      </c>
    </row>
    <row r="67" spans="1:5" x14ac:dyDescent="0.25">
      <c r="A67">
        <v>239184</v>
      </c>
      <c r="B67" t="s">
        <v>234</v>
      </c>
      <c r="C67">
        <v>4108.87</v>
      </c>
      <c r="D67">
        <v>4108.87</v>
      </c>
      <c r="E67" t="s">
        <v>214</v>
      </c>
    </row>
    <row r="68" spans="1:5" x14ac:dyDescent="0.25">
      <c r="A68">
        <v>2411812</v>
      </c>
      <c r="B68" t="s">
        <v>235</v>
      </c>
      <c r="C68">
        <v>8667.51</v>
      </c>
      <c r="D68">
        <v>8667.51</v>
      </c>
      <c r="E68" t="s">
        <v>214</v>
      </c>
    </row>
    <row r="69" spans="1:5" x14ac:dyDescent="0.25">
      <c r="A69">
        <v>242812</v>
      </c>
      <c r="B69" t="s">
        <v>229</v>
      </c>
      <c r="C69">
        <v>2563.9699999999998</v>
      </c>
      <c r="D69">
        <v>2563.9699999999998</v>
      </c>
      <c r="E69" t="s">
        <v>214</v>
      </c>
    </row>
    <row r="70" spans="1:5" x14ac:dyDescent="0.25">
      <c r="A70">
        <v>2441812</v>
      </c>
      <c r="B70" t="s">
        <v>235</v>
      </c>
      <c r="C70">
        <v>7059.33</v>
      </c>
      <c r="D70">
        <v>7059.33</v>
      </c>
      <c r="E70" t="s">
        <v>214</v>
      </c>
    </row>
    <row r="71" spans="1:5" x14ac:dyDescent="0.25">
      <c r="A71">
        <v>2458131</v>
      </c>
      <c r="B71" t="s">
        <v>235</v>
      </c>
      <c r="C71">
        <v>18282.41</v>
      </c>
      <c r="D71">
        <v>18282.41</v>
      </c>
      <c r="E71" t="s">
        <v>214</v>
      </c>
    </row>
    <row r="72" spans="1:5" x14ac:dyDescent="0.25">
      <c r="A72">
        <v>2461812</v>
      </c>
      <c r="B72" t="s">
        <v>236</v>
      </c>
      <c r="C72">
        <v>2268.7800000000002</v>
      </c>
      <c r="D72">
        <v>2268.7800000000002</v>
      </c>
      <c r="E72" t="s">
        <v>214</v>
      </c>
    </row>
    <row r="73" spans="1:5" x14ac:dyDescent="0.25">
      <c r="A73">
        <v>2501812</v>
      </c>
      <c r="B73" t="s">
        <v>235</v>
      </c>
      <c r="C73">
        <v>7996.7199999999993</v>
      </c>
      <c r="D73">
        <v>7996.7199999999993</v>
      </c>
      <c r="E73" t="s">
        <v>214</v>
      </c>
    </row>
    <row r="74" spans="1:5" x14ac:dyDescent="0.25">
      <c r="A74">
        <v>2611812</v>
      </c>
      <c r="B74" t="s">
        <v>229</v>
      </c>
      <c r="C74">
        <v>2244.7000000000003</v>
      </c>
      <c r="D74">
        <v>2244.7000000000003</v>
      </c>
      <c r="E74" t="s">
        <v>214</v>
      </c>
    </row>
    <row r="75" spans="1:5" x14ac:dyDescent="0.25">
      <c r="A75">
        <v>2621812</v>
      </c>
      <c r="B75" t="s">
        <v>240</v>
      </c>
      <c r="C75">
        <v>3793.55</v>
      </c>
      <c r="D75">
        <v>3793.55</v>
      </c>
      <c r="E75" t="s">
        <v>214</v>
      </c>
    </row>
    <row r="76" spans="1:5" x14ac:dyDescent="0.25">
      <c r="A76">
        <v>2628111</v>
      </c>
      <c r="B76" t="s">
        <v>234</v>
      </c>
      <c r="C76">
        <v>4980.0300000000007</v>
      </c>
      <c r="D76">
        <v>4980.0300000000007</v>
      </c>
      <c r="E76" t="s">
        <v>214</v>
      </c>
    </row>
    <row r="77" spans="1:5" x14ac:dyDescent="0.25">
      <c r="A77">
        <v>2661812</v>
      </c>
      <c r="B77" t="s">
        <v>227</v>
      </c>
      <c r="C77">
        <v>4983.6000000000004</v>
      </c>
      <c r="D77">
        <v>4983.6000000000004</v>
      </c>
      <c r="E77" t="s">
        <v>214</v>
      </c>
    </row>
    <row r="78" spans="1:5" x14ac:dyDescent="0.25">
      <c r="A78">
        <v>2671812</v>
      </c>
      <c r="B78" t="s">
        <v>227</v>
      </c>
      <c r="C78">
        <v>1190.79</v>
      </c>
      <c r="D78">
        <v>1190.79</v>
      </c>
      <c r="E78" t="s">
        <v>214</v>
      </c>
    </row>
    <row r="79" spans="1:5" x14ac:dyDescent="0.25">
      <c r="A79">
        <v>2691812</v>
      </c>
      <c r="B79" t="s">
        <v>234</v>
      </c>
      <c r="C79">
        <v>7313.16</v>
      </c>
      <c r="D79">
        <v>7313.16</v>
      </c>
      <c r="E79" t="s">
        <v>214</v>
      </c>
    </row>
    <row r="80" spans="1:5" x14ac:dyDescent="0.25">
      <c r="A80">
        <v>2711812</v>
      </c>
      <c r="B80" t="s">
        <v>241</v>
      </c>
      <c r="C80">
        <v>7876.7899999999991</v>
      </c>
      <c r="D80">
        <v>7876.7899999999991</v>
      </c>
      <c r="E80" t="s">
        <v>214</v>
      </c>
    </row>
    <row r="81" spans="1:5" x14ac:dyDescent="0.25">
      <c r="A81">
        <v>2721812</v>
      </c>
      <c r="B81" t="s">
        <v>234</v>
      </c>
      <c r="C81">
        <v>3811.09</v>
      </c>
      <c r="D81">
        <v>3811.09</v>
      </c>
      <c r="E81" t="s">
        <v>214</v>
      </c>
    </row>
    <row r="82" spans="1:5" x14ac:dyDescent="0.25">
      <c r="A82">
        <v>273145</v>
      </c>
      <c r="B82" t="s">
        <v>225</v>
      </c>
      <c r="C82">
        <v>1988.6799999999998</v>
      </c>
      <c r="D82">
        <v>1988.6799999999998</v>
      </c>
      <c r="E82" t="s">
        <v>214</v>
      </c>
    </row>
    <row r="83" spans="1:5" x14ac:dyDescent="0.25">
      <c r="A83">
        <v>2741812</v>
      </c>
      <c r="B83" t="s">
        <v>234</v>
      </c>
      <c r="C83">
        <v>3952.13</v>
      </c>
      <c r="D83">
        <v>3952.13</v>
      </c>
      <c r="E83" t="s">
        <v>214</v>
      </c>
    </row>
    <row r="84" spans="1:5" x14ac:dyDescent="0.25">
      <c r="A84">
        <v>276187</v>
      </c>
      <c r="B84" t="s">
        <v>229</v>
      </c>
      <c r="C84">
        <v>21079.280000000002</v>
      </c>
      <c r="D84">
        <v>21079.280000000002</v>
      </c>
      <c r="E84" t="s">
        <v>214</v>
      </c>
    </row>
    <row r="85" spans="1:5" x14ac:dyDescent="0.25">
      <c r="A85">
        <v>281145</v>
      </c>
      <c r="B85" t="s">
        <v>225</v>
      </c>
      <c r="C85">
        <v>994.33999999999992</v>
      </c>
      <c r="D85">
        <v>994.33999999999992</v>
      </c>
      <c r="E85" t="s">
        <v>214</v>
      </c>
    </row>
    <row r="86" spans="1:5" x14ac:dyDescent="0.25">
      <c r="A86">
        <v>2828142</v>
      </c>
      <c r="B86" t="s">
        <v>225</v>
      </c>
      <c r="C86">
        <v>4971.7</v>
      </c>
      <c r="D86">
        <v>4971.7</v>
      </c>
      <c r="E86" t="s">
        <v>214</v>
      </c>
    </row>
    <row r="87" spans="1:5" x14ac:dyDescent="0.25">
      <c r="A87">
        <v>2838145</v>
      </c>
      <c r="B87" t="s">
        <v>242</v>
      </c>
      <c r="C87">
        <v>5845.83</v>
      </c>
      <c r="D87">
        <v>5845.83</v>
      </c>
      <c r="E87" t="s">
        <v>214</v>
      </c>
    </row>
    <row r="88" spans="1:5" x14ac:dyDescent="0.25">
      <c r="A88">
        <v>284145</v>
      </c>
      <c r="B88" t="s">
        <v>225</v>
      </c>
      <c r="C88">
        <v>1988.6799999999998</v>
      </c>
      <c r="D88">
        <v>1988.6799999999998</v>
      </c>
      <c r="E88" t="s">
        <v>214</v>
      </c>
    </row>
    <row r="89" spans="1:5" x14ac:dyDescent="0.25">
      <c r="A89">
        <v>286161</v>
      </c>
      <c r="B89" t="s">
        <v>225</v>
      </c>
      <c r="C89">
        <v>2983.02</v>
      </c>
      <c r="D89">
        <v>2983.02</v>
      </c>
      <c r="E89" t="s">
        <v>214</v>
      </c>
    </row>
    <row r="90" spans="1:5" x14ac:dyDescent="0.25">
      <c r="A90">
        <v>287146</v>
      </c>
      <c r="B90" t="s">
        <v>225</v>
      </c>
      <c r="C90">
        <v>2631.95</v>
      </c>
      <c r="D90">
        <v>2631.95</v>
      </c>
      <c r="E90" t="s">
        <v>214</v>
      </c>
    </row>
    <row r="91" spans="1:5" x14ac:dyDescent="0.25">
      <c r="A91">
        <v>2931812</v>
      </c>
      <c r="B91" t="s">
        <v>243</v>
      </c>
      <c r="C91">
        <v>959.33999999999992</v>
      </c>
      <c r="D91">
        <v>959.33999999999992</v>
      </c>
      <c r="E91" t="s">
        <v>214</v>
      </c>
    </row>
    <row r="92" spans="1:5" x14ac:dyDescent="0.25">
      <c r="A92">
        <v>2941812</v>
      </c>
      <c r="B92" t="s">
        <v>234</v>
      </c>
      <c r="C92">
        <v>3648.0299999999997</v>
      </c>
      <c r="D92">
        <v>3648.0299999999997</v>
      </c>
      <c r="E92" t="s">
        <v>214</v>
      </c>
    </row>
    <row r="93" spans="1:5" x14ac:dyDescent="0.25">
      <c r="A93">
        <v>2951812</v>
      </c>
      <c r="B93" t="s">
        <v>229</v>
      </c>
      <c r="C93">
        <v>11494</v>
      </c>
      <c r="D93">
        <v>11494</v>
      </c>
      <c r="E93" t="s">
        <v>214</v>
      </c>
    </row>
    <row r="94" spans="1:5" x14ac:dyDescent="0.25">
      <c r="A94">
        <v>2971812</v>
      </c>
      <c r="B94" t="s">
        <v>234</v>
      </c>
      <c r="C94">
        <v>6770.5</v>
      </c>
      <c r="D94">
        <v>6770.5</v>
      </c>
      <c r="E94" t="s">
        <v>214</v>
      </c>
    </row>
    <row r="95" spans="1:5" x14ac:dyDescent="0.25">
      <c r="A95">
        <v>2981812</v>
      </c>
      <c r="B95" t="s">
        <v>234</v>
      </c>
      <c r="C95">
        <v>6413.15</v>
      </c>
      <c r="D95">
        <v>6413.15</v>
      </c>
      <c r="E95" t="s">
        <v>214</v>
      </c>
    </row>
    <row r="96" spans="1:5" x14ac:dyDescent="0.25">
      <c r="A96">
        <v>3001812</v>
      </c>
      <c r="B96" t="s">
        <v>234</v>
      </c>
      <c r="C96">
        <v>5469.5599999999995</v>
      </c>
      <c r="D96">
        <v>5469.5599999999995</v>
      </c>
      <c r="E96" t="s">
        <v>214</v>
      </c>
    </row>
    <row r="97" spans="1:5" x14ac:dyDescent="0.25">
      <c r="A97">
        <v>3011812</v>
      </c>
      <c r="B97" t="s">
        <v>234</v>
      </c>
      <c r="C97">
        <v>2412.73</v>
      </c>
      <c r="D97">
        <v>2412.73</v>
      </c>
      <c r="E97" t="s">
        <v>214</v>
      </c>
    </row>
    <row r="98" spans="1:5" x14ac:dyDescent="0.25">
      <c r="A98">
        <v>3021812</v>
      </c>
      <c r="B98" t="s">
        <v>234</v>
      </c>
      <c r="C98">
        <v>13042.93</v>
      </c>
      <c r="D98">
        <v>13042.93</v>
      </c>
      <c r="E98" t="s">
        <v>214</v>
      </c>
    </row>
    <row r="99" spans="1:5" x14ac:dyDescent="0.25">
      <c r="A99">
        <v>3031812</v>
      </c>
      <c r="B99" t="s">
        <v>227</v>
      </c>
      <c r="C99">
        <v>1323.08</v>
      </c>
      <c r="D99">
        <v>1323.08</v>
      </c>
      <c r="E99" t="s">
        <v>214</v>
      </c>
    </row>
    <row r="100" spans="1:5" x14ac:dyDescent="0.25">
      <c r="A100">
        <v>1004191</v>
      </c>
      <c r="B100" t="s">
        <v>227</v>
      </c>
      <c r="C100">
        <v>2633.1499999999996</v>
      </c>
      <c r="D100">
        <v>2633.1499999999996</v>
      </c>
      <c r="E100" t="s">
        <v>214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5"/>
  <sheetViews>
    <sheetView topLeftCell="A3" workbookViewId="0">
      <selection activeCell="A4" sqref="A4:A145"/>
    </sheetView>
  </sheetViews>
  <sheetFormatPr baseColWidth="10" defaultColWidth="9.140625" defaultRowHeight="15" x14ac:dyDescent="0.25"/>
  <cols>
    <col min="1" max="1" width="11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3123</v>
      </c>
      <c r="B4" t="s">
        <v>218</v>
      </c>
      <c r="E4" t="s">
        <v>214</v>
      </c>
      <c r="F4" t="s">
        <v>219</v>
      </c>
    </row>
    <row r="5" spans="1:6" x14ac:dyDescent="0.25">
      <c r="A5">
        <v>515</v>
      </c>
      <c r="B5" t="s">
        <v>218</v>
      </c>
      <c r="E5" t="s">
        <v>214</v>
      </c>
      <c r="F5" t="s">
        <v>219</v>
      </c>
    </row>
    <row r="6" spans="1:6" x14ac:dyDescent="0.25">
      <c r="A6">
        <v>6143</v>
      </c>
      <c r="B6" t="s">
        <v>218</v>
      </c>
      <c r="E6" t="s">
        <v>214</v>
      </c>
      <c r="F6" t="s">
        <v>219</v>
      </c>
    </row>
    <row r="7" spans="1:6" x14ac:dyDescent="0.25">
      <c r="A7">
        <v>13181</v>
      </c>
      <c r="B7" t="s">
        <v>218</v>
      </c>
      <c r="E7" t="s">
        <v>214</v>
      </c>
      <c r="F7" t="s">
        <v>219</v>
      </c>
    </row>
    <row r="8" spans="1:6" x14ac:dyDescent="0.25">
      <c r="A8">
        <v>17142</v>
      </c>
      <c r="B8" t="s">
        <v>218</v>
      </c>
      <c r="E8" t="s">
        <v>214</v>
      </c>
      <c r="F8" t="s">
        <v>219</v>
      </c>
    </row>
    <row r="9" spans="1:6" x14ac:dyDescent="0.25">
      <c r="A9">
        <v>20163</v>
      </c>
      <c r="B9" t="s">
        <v>218</v>
      </c>
      <c r="E9" t="s">
        <v>214</v>
      </c>
      <c r="F9" t="s">
        <v>219</v>
      </c>
    </row>
    <row r="10" spans="1:6" x14ac:dyDescent="0.25">
      <c r="A10">
        <v>22164</v>
      </c>
      <c r="B10" t="s">
        <v>218</v>
      </c>
      <c r="E10" t="s">
        <v>214</v>
      </c>
      <c r="F10" t="s">
        <v>219</v>
      </c>
    </row>
    <row r="11" spans="1:6" x14ac:dyDescent="0.25">
      <c r="A11">
        <v>241472</v>
      </c>
      <c r="B11" t="s">
        <v>218</v>
      </c>
      <c r="E11" t="s">
        <v>214</v>
      </c>
      <c r="F11" t="s">
        <v>219</v>
      </c>
    </row>
    <row r="12" spans="1:6" x14ac:dyDescent="0.25">
      <c r="A12">
        <v>251620</v>
      </c>
      <c r="B12" t="s">
        <v>218</v>
      </c>
      <c r="E12" t="s">
        <v>214</v>
      </c>
      <c r="F12" t="s">
        <v>219</v>
      </c>
    </row>
    <row r="13" spans="1:6" x14ac:dyDescent="0.25">
      <c r="A13">
        <v>27149</v>
      </c>
      <c r="B13" t="s">
        <v>218</v>
      </c>
      <c r="E13" t="s">
        <v>214</v>
      </c>
      <c r="F13" t="s">
        <v>219</v>
      </c>
    </row>
    <row r="14" spans="1:6" x14ac:dyDescent="0.25">
      <c r="A14">
        <v>381472</v>
      </c>
      <c r="B14" t="s">
        <v>218</v>
      </c>
      <c r="E14" t="s">
        <v>214</v>
      </c>
      <c r="F14" t="s">
        <v>219</v>
      </c>
    </row>
    <row r="15" spans="1:6" x14ac:dyDescent="0.25">
      <c r="A15">
        <v>50124</v>
      </c>
      <c r="B15" t="s">
        <v>218</v>
      </c>
      <c r="E15" t="s">
        <v>214</v>
      </c>
      <c r="F15" t="s">
        <v>219</v>
      </c>
    </row>
    <row r="16" spans="1:6" x14ac:dyDescent="0.25">
      <c r="A16">
        <v>581410</v>
      </c>
      <c r="B16" t="s">
        <v>218</v>
      </c>
      <c r="E16" t="s">
        <v>214</v>
      </c>
      <c r="F16" t="s">
        <v>219</v>
      </c>
    </row>
    <row r="17" spans="1:6" x14ac:dyDescent="0.25">
      <c r="A17">
        <v>591472</v>
      </c>
      <c r="B17" t="s">
        <v>218</v>
      </c>
      <c r="E17" t="s">
        <v>214</v>
      </c>
      <c r="F17" t="s">
        <v>219</v>
      </c>
    </row>
    <row r="18" spans="1:6" x14ac:dyDescent="0.25">
      <c r="A18">
        <v>69187</v>
      </c>
      <c r="B18" t="s">
        <v>218</v>
      </c>
      <c r="E18" t="s">
        <v>214</v>
      </c>
      <c r="F18" t="s">
        <v>219</v>
      </c>
    </row>
    <row r="19" spans="1:6" x14ac:dyDescent="0.25">
      <c r="A19">
        <v>701472</v>
      </c>
      <c r="B19" t="s">
        <v>218</v>
      </c>
      <c r="E19" t="s">
        <v>214</v>
      </c>
      <c r="F19" t="s">
        <v>219</v>
      </c>
    </row>
    <row r="20" spans="1:6" x14ac:dyDescent="0.25">
      <c r="A20">
        <v>731241</v>
      </c>
      <c r="B20" t="s">
        <v>218</v>
      </c>
      <c r="E20" t="s">
        <v>214</v>
      </c>
      <c r="F20" t="s">
        <v>219</v>
      </c>
    </row>
    <row r="21" spans="1:6" x14ac:dyDescent="0.25">
      <c r="A21">
        <v>741241</v>
      </c>
      <c r="B21" t="s">
        <v>218</v>
      </c>
      <c r="E21" t="s">
        <v>214</v>
      </c>
      <c r="F21" t="s">
        <v>219</v>
      </c>
    </row>
    <row r="22" spans="1:6" x14ac:dyDescent="0.25">
      <c r="A22">
        <v>758133</v>
      </c>
      <c r="B22" t="s">
        <v>218</v>
      </c>
      <c r="E22" t="s">
        <v>214</v>
      </c>
      <c r="F22" t="s">
        <v>219</v>
      </c>
    </row>
    <row r="23" spans="1:6" x14ac:dyDescent="0.25">
      <c r="A23">
        <v>788147</v>
      </c>
      <c r="B23" t="s">
        <v>218</v>
      </c>
      <c r="E23" t="s">
        <v>214</v>
      </c>
      <c r="F23" t="s">
        <v>219</v>
      </c>
    </row>
    <row r="24" spans="1:6" x14ac:dyDescent="0.25">
      <c r="A24">
        <v>81186</v>
      </c>
      <c r="B24" t="s">
        <v>218</v>
      </c>
      <c r="E24" t="s">
        <v>214</v>
      </c>
      <c r="F24" t="s">
        <v>219</v>
      </c>
    </row>
    <row r="25" spans="1:6" x14ac:dyDescent="0.25">
      <c r="A25">
        <v>881811</v>
      </c>
      <c r="B25" t="s">
        <v>218</v>
      </c>
      <c r="E25" t="s">
        <v>214</v>
      </c>
      <c r="F25" t="s">
        <v>219</v>
      </c>
    </row>
    <row r="26" spans="1:6" x14ac:dyDescent="0.25">
      <c r="A26">
        <v>91188</v>
      </c>
      <c r="B26" t="s">
        <v>218</v>
      </c>
      <c r="E26" t="s">
        <v>214</v>
      </c>
      <c r="F26" t="s">
        <v>219</v>
      </c>
    </row>
    <row r="27" spans="1:6" x14ac:dyDescent="0.25">
      <c r="A27">
        <v>95165</v>
      </c>
      <c r="B27" t="s">
        <v>218</v>
      </c>
      <c r="E27" t="s">
        <v>214</v>
      </c>
      <c r="F27" t="s">
        <v>219</v>
      </c>
    </row>
    <row r="28" spans="1:6" x14ac:dyDescent="0.25">
      <c r="A28">
        <v>9717</v>
      </c>
      <c r="B28" t="s">
        <v>218</v>
      </c>
      <c r="E28" t="s">
        <v>214</v>
      </c>
      <c r="F28" t="s">
        <v>219</v>
      </c>
    </row>
    <row r="29" spans="1:6" x14ac:dyDescent="0.25">
      <c r="A29">
        <v>1021472</v>
      </c>
      <c r="B29" t="s">
        <v>218</v>
      </c>
      <c r="E29" t="s">
        <v>214</v>
      </c>
      <c r="F29" t="s">
        <v>219</v>
      </c>
    </row>
    <row r="30" spans="1:6" x14ac:dyDescent="0.25">
      <c r="A30">
        <v>104182</v>
      </c>
      <c r="B30" t="s">
        <v>218</v>
      </c>
      <c r="E30" t="s">
        <v>214</v>
      </c>
      <c r="F30" t="s">
        <v>219</v>
      </c>
    </row>
    <row r="31" spans="1:6" x14ac:dyDescent="0.25">
      <c r="A31">
        <v>108188</v>
      </c>
      <c r="B31" t="s">
        <v>218</v>
      </c>
      <c r="E31" t="s">
        <v>214</v>
      </c>
      <c r="F31" t="s">
        <v>219</v>
      </c>
    </row>
    <row r="32" spans="1:6" x14ac:dyDescent="0.25">
      <c r="A32">
        <v>1128139</v>
      </c>
      <c r="B32" t="s">
        <v>218</v>
      </c>
      <c r="E32" t="s">
        <v>214</v>
      </c>
      <c r="F32" t="s">
        <v>219</v>
      </c>
    </row>
    <row r="33" spans="1:6" x14ac:dyDescent="0.25">
      <c r="A33">
        <v>1291461</v>
      </c>
      <c r="B33" t="s">
        <v>218</v>
      </c>
      <c r="E33" t="s">
        <v>214</v>
      </c>
      <c r="F33" t="s">
        <v>219</v>
      </c>
    </row>
    <row r="34" spans="1:6" x14ac:dyDescent="0.25">
      <c r="A34">
        <v>1301472</v>
      </c>
      <c r="B34" t="s">
        <v>218</v>
      </c>
      <c r="E34" t="s">
        <v>214</v>
      </c>
      <c r="F34" t="s">
        <v>219</v>
      </c>
    </row>
    <row r="35" spans="1:6" x14ac:dyDescent="0.25">
      <c r="A35">
        <v>1321472</v>
      </c>
      <c r="B35" t="s">
        <v>218</v>
      </c>
      <c r="E35" t="s">
        <v>214</v>
      </c>
      <c r="F35" t="s">
        <v>219</v>
      </c>
    </row>
    <row r="36" spans="1:6" x14ac:dyDescent="0.25">
      <c r="A36">
        <v>1331472</v>
      </c>
      <c r="B36" t="s">
        <v>218</v>
      </c>
      <c r="E36" t="s">
        <v>214</v>
      </c>
      <c r="F36" t="s">
        <v>219</v>
      </c>
    </row>
    <row r="37" spans="1:6" x14ac:dyDescent="0.25">
      <c r="A37">
        <v>134145</v>
      </c>
      <c r="B37" t="s">
        <v>218</v>
      </c>
      <c r="E37" t="s">
        <v>214</v>
      </c>
      <c r="F37" t="s">
        <v>219</v>
      </c>
    </row>
    <row r="38" spans="1:6" x14ac:dyDescent="0.25">
      <c r="A38">
        <v>136144</v>
      </c>
      <c r="B38" t="s">
        <v>218</v>
      </c>
      <c r="E38" t="s">
        <v>214</v>
      </c>
      <c r="F38" t="s">
        <v>219</v>
      </c>
    </row>
    <row r="39" spans="1:6" x14ac:dyDescent="0.25">
      <c r="A39">
        <v>140145</v>
      </c>
      <c r="B39" t="s">
        <v>218</v>
      </c>
      <c r="E39" t="s">
        <v>214</v>
      </c>
      <c r="F39" t="s">
        <v>219</v>
      </c>
    </row>
    <row r="40" spans="1:6" x14ac:dyDescent="0.25">
      <c r="A40">
        <v>142148</v>
      </c>
      <c r="B40" t="s">
        <v>218</v>
      </c>
      <c r="E40" t="s">
        <v>214</v>
      </c>
      <c r="F40" t="s">
        <v>219</v>
      </c>
    </row>
    <row r="41" spans="1:6" x14ac:dyDescent="0.25">
      <c r="A41">
        <v>1461822</v>
      </c>
      <c r="B41" t="s">
        <v>218</v>
      </c>
      <c r="E41" t="s">
        <v>214</v>
      </c>
      <c r="F41" t="s">
        <v>219</v>
      </c>
    </row>
    <row r="42" spans="1:6" x14ac:dyDescent="0.25">
      <c r="A42">
        <v>1468149</v>
      </c>
      <c r="B42" t="s">
        <v>218</v>
      </c>
      <c r="E42" t="s">
        <v>214</v>
      </c>
      <c r="F42" t="s">
        <v>219</v>
      </c>
    </row>
    <row r="43" spans="1:6" x14ac:dyDescent="0.25">
      <c r="A43">
        <v>149141</v>
      </c>
      <c r="B43" t="s">
        <v>218</v>
      </c>
      <c r="E43" t="s">
        <v>214</v>
      </c>
      <c r="F43" t="s">
        <v>219</v>
      </c>
    </row>
    <row r="44" spans="1:6" x14ac:dyDescent="0.25">
      <c r="A44">
        <v>1511472</v>
      </c>
      <c r="B44" t="s">
        <v>218</v>
      </c>
      <c r="E44" t="s">
        <v>214</v>
      </c>
      <c r="F44" t="s">
        <v>219</v>
      </c>
    </row>
    <row r="45" spans="1:6" x14ac:dyDescent="0.25">
      <c r="A45">
        <v>153144</v>
      </c>
      <c r="B45" t="s">
        <v>218</v>
      </c>
      <c r="E45" t="s">
        <v>214</v>
      </c>
      <c r="F45" t="s">
        <v>219</v>
      </c>
    </row>
    <row r="46" spans="1:6" x14ac:dyDescent="0.25">
      <c r="A46">
        <v>155121</v>
      </c>
      <c r="B46" t="s">
        <v>218</v>
      </c>
      <c r="E46" t="s">
        <v>214</v>
      </c>
      <c r="F46" t="s">
        <v>219</v>
      </c>
    </row>
    <row r="47" spans="1:6" x14ac:dyDescent="0.25">
      <c r="A47">
        <v>1584101</v>
      </c>
      <c r="B47" t="s">
        <v>218</v>
      </c>
      <c r="E47" t="s">
        <v>214</v>
      </c>
      <c r="F47" t="s">
        <v>219</v>
      </c>
    </row>
    <row r="48" spans="1:6" x14ac:dyDescent="0.25">
      <c r="A48">
        <v>1611472</v>
      </c>
      <c r="B48" t="s">
        <v>218</v>
      </c>
      <c r="E48" t="s">
        <v>214</v>
      </c>
      <c r="F48" t="s">
        <v>219</v>
      </c>
    </row>
    <row r="49" spans="1:6" x14ac:dyDescent="0.25">
      <c r="A49">
        <v>164189</v>
      </c>
      <c r="B49" t="s">
        <v>218</v>
      </c>
      <c r="E49" t="s">
        <v>214</v>
      </c>
      <c r="F49" t="s">
        <v>219</v>
      </c>
    </row>
    <row r="50" spans="1:6" x14ac:dyDescent="0.25">
      <c r="A50">
        <v>1651472</v>
      </c>
      <c r="B50" t="s">
        <v>218</v>
      </c>
      <c r="E50" t="s">
        <v>214</v>
      </c>
      <c r="F50" t="s">
        <v>219</v>
      </c>
    </row>
    <row r="51" spans="1:6" x14ac:dyDescent="0.25">
      <c r="A51">
        <v>166141</v>
      </c>
      <c r="B51" t="s">
        <v>218</v>
      </c>
      <c r="E51" t="s">
        <v>214</v>
      </c>
      <c r="F51" t="s">
        <v>219</v>
      </c>
    </row>
    <row r="52" spans="1:6" x14ac:dyDescent="0.25">
      <c r="A52">
        <v>1671472</v>
      </c>
      <c r="B52" t="s">
        <v>218</v>
      </c>
      <c r="E52" t="s">
        <v>214</v>
      </c>
      <c r="F52" t="s">
        <v>219</v>
      </c>
    </row>
    <row r="53" spans="1:6" x14ac:dyDescent="0.25">
      <c r="A53">
        <v>1691472</v>
      </c>
      <c r="B53" t="s">
        <v>218</v>
      </c>
      <c r="E53" t="s">
        <v>214</v>
      </c>
      <c r="F53" t="s">
        <v>219</v>
      </c>
    </row>
    <row r="54" spans="1:6" x14ac:dyDescent="0.25">
      <c r="A54">
        <v>1711098</v>
      </c>
      <c r="B54" t="s">
        <v>218</v>
      </c>
      <c r="E54" t="s">
        <v>214</v>
      </c>
      <c r="F54" t="s">
        <v>219</v>
      </c>
    </row>
    <row r="55" spans="1:6" x14ac:dyDescent="0.25">
      <c r="A55">
        <v>1728136</v>
      </c>
      <c r="B55" t="s">
        <v>218</v>
      </c>
      <c r="E55" t="s">
        <v>214</v>
      </c>
      <c r="F55" t="s">
        <v>219</v>
      </c>
    </row>
    <row r="56" spans="1:6" x14ac:dyDescent="0.25">
      <c r="A56">
        <v>1751030</v>
      </c>
      <c r="B56" t="s">
        <v>218</v>
      </c>
      <c r="E56" t="s">
        <v>214</v>
      </c>
      <c r="F56" t="s">
        <v>219</v>
      </c>
    </row>
    <row r="57" spans="1:6" x14ac:dyDescent="0.25">
      <c r="A57">
        <v>176188</v>
      </c>
      <c r="B57" t="s">
        <v>218</v>
      </c>
      <c r="E57" t="s">
        <v>214</v>
      </c>
      <c r="F57" t="s">
        <v>219</v>
      </c>
    </row>
    <row r="58" spans="1:6" x14ac:dyDescent="0.25">
      <c r="A58">
        <v>1801472</v>
      </c>
      <c r="B58" t="s">
        <v>218</v>
      </c>
      <c r="E58" t="s">
        <v>214</v>
      </c>
      <c r="F58" t="s">
        <v>219</v>
      </c>
    </row>
    <row r="59" spans="1:6" x14ac:dyDescent="0.25">
      <c r="A59">
        <v>185111</v>
      </c>
      <c r="B59" t="s">
        <v>218</v>
      </c>
      <c r="E59" t="s">
        <v>214</v>
      </c>
      <c r="F59" t="s">
        <v>219</v>
      </c>
    </row>
    <row r="60" spans="1:6" x14ac:dyDescent="0.25">
      <c r="A60">
        <v>186183</v>
      </c>
      <c r="B60" t="s">
        <v>218</v>
      </c>
      <c r="E60" t="s">
        <v>214</v>
      </c>
      <c r="F60" t="s">
        <v>219</v>
      </c>
    </row>
    <row r="61" spans="1:6" x14ac:dyDescent="0.25">
      <c r="A61">
        <v>18818</v>
      </c>
      <c r="B61" t="s">
        <v>218</v>
      </c>
      <c r="E61" t="s">
        <v>214</v>
      </c>
      <c r="F61" t="s">
        <v>219</v>
      </c>
    </row>
    <row r="62" spans="1:6" x14ac:dyDescent="0.25">
      <c r="A62">
        <v>1891472</v>
      </c>
      <c r="B62" t="s">
        <v>218</v>
      </c>
      <c r="E62" t="s">
        <v>214</v>
      </c>
      <c r="F62" t="s">
        <v>219</v>
      </c>
    </row>
    <row r="63" spans="1:6" x14ac:dyDescent="0.25">
      <c r="A63">
        <v>1911822</v>
      </c>
      <c r="B63" t="s">
        <v>218</v>
      </c>
      <c r="E63" t="s">
        <v>214</v>
      </c>
      <c r="F63" t="s">
        <v>219</v>
      </c>
    </row>
    <row r="64" spans="1:6" x14ac:dyDescent="0.25">
      <c r="A64">
        <v>193189</v>
      </c>
      <c r="B64" t="s">
        <v>218</v>
      </c>
      <c r="E64" t="s">
        <v>214</v>
      </c>
      <c r="F64" t="s">
        <v>219</v>
      </c>
    </row>
    <row r="65" spans="1:6" x14ac:dyDescent="0.25">
      <c r="A65">
        <v>1941814</v>
      </c>
      <c r="B65" t="s">
        <v>218</v>
      </c>
      <c r="E65" t="s">
        <v>214</v>
      </c>
      <c r="F65" t="s">
        <v>219</v>
      </c>
    </row>
    <row r="66" spans="1:6" x14ac:dyDescent="0.25">
      <c r="A66">
        <v>195182</v>
      </c>
      <c r="B66" t="s">
        <v>218</v>
      </c>
      <c r="E66" t="s">
        <v>214</v>
      </c>
      <c r="F66" t="s">
        <v>219</v>
      </c>
    </row>
    <row r="67" spans="1:6" x14ac:dyDescent="0.25">
      <c r="A67">
        <v>196132</v>
      </c>
      <c r="B67" t="s">
        <v>218</v>
      </c>
      <c r="E67" t="s">
        <v>214</v>
      </c>
      <c r="F67" t="s">
        <v>219</v>
      </c>
    </row>
    <row r="68" spans="1:6" x14ac:dyDescent="0.25">
      <c r="A68">
        <v>199146</v>
      </c>
      <c r="B68" t="s">
        <v>218</v>
      </c>
      <c r="E68" t="s">
        <v>214</v>
      </c>
      <c r="F68" t="s">
        <v>219</v>
      </c>
    </row>
    <row r="69" spans="1:6" x14ac:dyDescent="0.25">
      <c r="A69">
        <v>1998150</v>
      </c>
      <c r="B69" t="s">
        <v>218</v>
      </c>
      <c r="E69" t="s">
        <v>214</v>
      </c>
      <c r="F69" t="s">
        <v>219</v>
      </c>
    </row>
    <row r="70" spans="1:6" x14ac:dyDescent="0.25">
      <c r="A70">
        <v>2018148</v>
      </c>
      <c r="B70" t="s">
        <v>218</v>
      </c>
      <c r="E70" t="s">
        <v>214</v>
      </c>
      <c r="F70" t="s">
        <v>219</v>
      </c>
    </row>
    <row r="71" spans="1:6" x14ac:dyDescent="0.25">
      <c r="A71">
        <v>203811</v>
      </c>
      <c r="B71" t="s">
        <v>218</v>
      </c>
      <c r="E71" t="s">
        <v>214</v>
      </c>
      <c r="F71" t="s">
        <v>219</v>
      </c>
    </row>
    <row r="72" spans="1:6" x14ac:dyDescent="0.25">
      <c r="A72">
        <v>2041822</v>
      </c>
      <c r="B72" t="s">
        <v>218</v>
      </c>
      <c r="E72" t="s">
        <v>214</v>
      </c>
      <c r="F72" t="s">
        <v>219</v>
      </c>
    </row>
    <row r="73" spans="1:6" x14ac:dyDescent="0.25">
      <c r="A73">
        <v>205189</v>
      </c>
      <c r="B73" t="s">
        <v>218</v>
      </c>
      <c r="E73" t="s">
        <v>214</v>
      </c>
      <c r="F73" t="s">
        <v>219</v>
      </c>
    </row>
    <row r="74" spans="1:6" x14ac:dyDescent="0.25">
      <c r="A74">
        <v>206183</v>
      </c>
      <c r="B74" t="s">
        <v>218</v>
      </c>
      <c r="E74" t="s">
        <v>214</v>
      </c>
      <c r="F74" t="s">
        <v>219</v>
      </c>
    </row>
    <row r="75" spans="1:6" x14ac:dyDescent="0.25">
      <c r="A75">
        <v>2078138</v>
      </c>
      <c r="B75" t="s">
        <v>218</v>
      </c>
      <c r="E75" t="s">
        <v>214</v>
      </c>
      <c r="F75" t="s">
        <v>219</v>
      </c>
    </row>
    <row r="76" spans="1:6" x14ac:dyDescent="0.25">
      <c r="A76">
        <v>209184</v>
      </c>
      <c r="B76" t="s">
        <v>218</v>
      </c>
      <c r="E76" t="s">
        <v>214</v>
      </c>
      <c r="F76" t="s">
        <v>219</v>
      </c>
    </row>
    <row r="77" spans="1:6" x14ac:dyDescent="0.25">
      <c r="A77">
        <v>211183</v>
      </c>
      <c r="B77" t="s">
        <v>218</v>
      </c>
      <c r="E77" t="s">
        <v>214</v>
      </c>
      <c r="F77" t="s">
        <v>219</v>
      </c>
    </row>
    <row r="78" spans="1:6" x14ac:dyDescent="0.25">
      <c r="A78">
        <v>211184</v>
      </c>
      <c r="B78" t="s">
        <v>218</v>
      </c>
      <c r="E78" t="s">
        <v>214</v>
      </c>
      <c r="F78" t="s">
        <v>219</v>
      </c>
    </row>
    <row r="79" spans="1:6" x14ac:dyDescent="0.25">
      <c r="A79">
        <v>2141822</v>
      </c>
      <c r="B79" t="s">
        <v>218</v>
      </c>
      <c r="E79" t="s">
        <v>214</v>
      </c>
      <c r="F79" t="s">
        <v>219</v>
      </c>
    </row>
    <row r="80" spans="1:6" x14ac:dyDescent="0.25">
      <c r="A80">
        <v>214183</v>
      </c>
      <c r="B80" t="s">
        <v>218</v>
      </c>
      <c r="E80" t="s">
        <v>214</v>
      </c>
      <c r="F80" t="s">
        <v>219</v>
      </c>
    </row>
    <row r="81" spans="1:6" x14ac:dyDescent="0.25">
      <c r="A81">
        <v>215183</v>
      </c>
      <c r="B81" t="s">
        <v>218</v>
      </c>
      <c r="E81" t="s">
        <v>214</v>
      </c>
      <c r="F81" t="s">
        <v>219</v>
      </c>
    </row>
    <row r="82" spans="1:6" x14ac:dyDescent="0.25">
      <c r="A82">
        <v>218112</v>
      </c>
      <c r="B82" t="s">
        <v>218</v>
      </c>
      <c r="E82" t="s">
        <v>214</v>
      </c>
      <c r="F82" t="s">
        <v>219</v>
      </c>
    </row>
    <row r="83" spans="1:6" x14ac:dyDescent="0.25">
      <c r="A83">
        <v>2191822</v>
      </c>
      <c r="B83" t="s">
        <v>218</v>
      </c>
      <c r="E83" t="s">
        <v>214</v>
      </c>
      <c r="F83" t="s">
        <v>219</v>
      </c>
    </row>
    <row r="84" spans="1:6" x14ac:dyDescent="0.25">
      <c r="A84">
        <v>220184</v>
      </c>
      <c r="B84" t="s">
        <v>218</v>
      </c>
      <c r="E84" t="s">
        <v>214</v>
      </c>
      <c r="F84" t="s">
        <v>219</v>
      </c>
    </row>
    <row r="85" spans="1:6" x14ac:dyDescent="0.25">
      <c r="A85">
        <v>221184</v>
      </c>
      <c r="B85" t="s">
        <v>218</v>
      </c>
      <c r="E85" t="s">
        <v>214</v>
      </c>
      <c r="F85" t="s">
        <v>219</v>
      </c>
    </row>
    <row r="86" spans="1:6" x14ac:dyDescent="0.25">
      <c r="A86">
        <v>222184</v>
      </c>
      <c r="B86" t="s">
        <v>218</v>
      </c>
      <c r="E86" t="s">
        <v>214</v>
      </c>
      <c r="F86" t="s">
        <v>219</v>
      </c>
    </row>
    <row r="87" spans="1:6" x14ac:dyDescent="0.25">
      <c r="A87">
        <v>2231034</v>
      </c>
      <c r="B87" t="s">
        <v>218</v>
      </c>
      <c r="E87" t="s">
        <v>214</v>
      </c>
      <c r="F87" t="s">
        <v>219</v>
      </c>
    </row>
    <row r="88" spans="1:6" x14ac:dyDescent="0.25">
      <c r="A88">
        <v>224184</v>
      </c>
      <c r="B88" t="s">
        <v>218</v>
      </c>
      <c r="E88" t="s">
        <v>214</v>
      </c>
      <c r="F88" t="s">
        <v>219</v>
      </c>
    </row>
    <row r="89" spans="1:6" x14ac:dyDescent="0.25">
      <c r="A89">
        <v>225122</v>
      </c>
      <c r="B89" t="s">
        <v>218</v>
      </c>
      <c r="E89" t="s">
        <v>214</v>
      </c>
      <c r="F89" t="s">
        <v>219</v>
      </c>
    </row>
    <row r="90" spans="1:6" x14ac:dyDescent="0.25">
      <c r="A90">
        <v>22814</v>
      </c>
      <c r="B90" t="s">
        <v>218</v>
      </c>
      <c r="E90" t="s">
        <v>214</v>
      </c>
      <c r="F90" t="s">
        <v>219</v>
      </c>
    </row>
    <row r="91" spans="1:6" x14ac:dyDescent="0.25">
      <c r="A91">
        <v>232145</v>
      </c>
      <c r="B91" t="s">
        <v>218</v>
      </c>
      <c r="E91" t="s">
        <v>214</v>
      </c>
      <c r="F91" t="s">
        <v>219</v>
      </c>
    </row>
    <row r="92" spans="1:6" x14ac:dyDescent="0.25">
      <c r="A92">
        <v>233184</v>
      </c>
      <c r="B92" t="s">
        <v>218</v>
      </c>
      <c r="E92" t="s">
        <v>214</v>
      </c>
      <c r="F92" t="s">
        <v>219</v>
      </c>
    </row>
    <row r="93" spans="1:6" x14ac:dyDescent="0.25">
      <c r="A93">
        <v>234184</v>
      </c>
      <c r="B93" t="s">
        <v>218</v>
      </c>
      <c r="E93" t="s">
        <v>214</v>
      </c>
      <c r="F93" t="s">
        <v>219</v>
      </c>
    </row>
    <row r="94" spans="1:6" x14ac:dyDescent="0.25">
      <c r="A94">
        <v>2348111</v>
      </c>
      <c r="B94" t="s">
        <v>218</v>
      </c>
      <c r="E94" t="s">
        <v>214</v>
      </c>
      <c r="F94" t="s">
        <v>219</v>
      </c>
    </row>
    <row r="95" spans="1:6" x14ac:dyDescent="0.25">
      <c r="A95">
        <v>236813</v>
      </c>
      <c r="B95" t="s">
        <v>218</v>
      </c>
      <c r="E95" t="s">
        <v>214</v>
      </c>
      <c r="F95" t="s">
        <v>219</v>
      </c>
    </row>
    <row r="96" spans="1:6" x14ac:dyDescent="0.25">
      <c r="A96">
        <v>2378131</v>
      </c>
      <c r="B96" t="s">
        <v>218</v>
      </c>
      <c r="E96" t="s">
        <v>214</v>
      </c>
      <c r="F96" t="s">
        <v>219</v>
      </c>
    </row>
    <row r="97" spans="1:6" x14ac:dyDescent="0.25">
      <c r="A97">
        <v>239184</v>
      </c>
      <c r="B97" t="s">
        <v>218</v>
      </c>
      <c r="E97" t="s">
        <v>214</v>
      </c>
      <c r="F97" t="s">
        <v>219</v>
      </c>
    </row>
    <row r="98" spans="1:6" x14ac:dyDescent="0.25">
      <c r="A98">
        <v>2411812</v>
      </c>
      <c r="B98" t="s">
        <v>218</v>
      </c>
      <c r="E98" t="s">
        <v>214</v>
      </c>
      <c r="F98" t="s">
        <v>219</v>
      </c>
    </row>
    <row r="99" spans="1:6" x14ac:dyDescent="0.25">
      <c r="A99">
        <v>242812</v>
      </c>
      <c r="B99" t="s">
        <v>218</v>
      </c>
      <c r="E99" t="s">
        <v>214</v>
      </c>
      <c r="F99" t="s">
        <v>219</v>
      </c>
    </row>
    <row r="100" spans="1:6" x14ac:dyDescent="0.25">
      <c r="A100">
        <v>2441812</v>
      </c>
      <c r="B100" t="s">
        <v>218</v>
      </c>
      <c r="E100" t="s">
        <v>214</v>
      </c>
      <c r="F100" t="s">
        <v>219</v>
      </c>
    </row>
    <row r="101" spans="1:6" x14ac:dyDescent="0.25">
      <c r="A101">
        <v>2458131</v>
      </c>
      <c r="B101" t="s">
        <v>218</v>
      </c>
      <c r="E101" t="s">
        <v>214</v>
      </c>
      <c r="F101" t="s">
        <v>219</v>
      </c>
    </row>
    <row r="102" spans="1:6" x14ac:dyDescent="0.25">
      <c r="A102">
        <v>2461812</v>
      </c>
      <c r="B102" t="s">
        <v>218</v>
      </c>
      <c r="E102" t="s">
        <v>214</v>
      </c>
      <c r="F102" t="s">
        <v>219</v>
      </c>
    </row>
    <row r="103" spans="1:6" x14ac:dyDescent="0.25">
      <c r="A103">
        <v>2501812</v>
      </c>
      <c r="B103" t="s">
        <v>218</v>
      </c>
      <c r="E103" t="s">
        <v>214</v>
      </c>
      <c r="F103" t="s">
        <v>219</v>
      </c>
    </row>
    <row r="104" spans="1:6" x14ac:dyDescent="0.25">
      <c r="A104">
        <v>25111</v>
      </c>
      <c r="B104" t="s">
        <v>218</v>
      </c>
      <c r="E104" t="s">
        <v>214</v>
      </c>
      <c r="F104" t="s">
        <v>219</v>
      </c>
    </row>
    <row r="105" spans="1:6" x14ac:dyDescent="0.25">
      <c r="A105">
        <v>255810</v>
      </c>
      <c r="B105" t="s">
        <v>218</v>
      </c>
      <c r="E105" t="s">
        <v>214</v>
      </c>
      <c r="F105" t="s">
        <v>219</v>
      </c>
    </row>
    <row r="106" spans="1:6" x14ac:dyDescent="0.25">
      <c r="A106">
        <v>258113</v>
      </c>
      <c r="B106" t="s">
        <v>218</v>
      </c>
      <c r="E106" t="s">
        <v>214</v>
      </c>
      <c r="F106" t="s">
        <v>219</v>
      </c>
    </row>
    <row r="107" spans="1:6" x14ac:dyDescent="0.25">
      <c r="A107">
        <v>2611812</v>
      </c>
      <c r="B107" t="s">
        <v>218</v>
      </c>
      <c r="E107" t="s">
        <v>214</v>
      </c>
      <c r="F107" t="s">
        <v>219</v>
      </c>
    </row>
    <row r="108" spans="1:6" x14ac:dyDescent="0.25">
      <c r="A108">
        <v>2621812</v>
      </c>
      <c r="B108" t="s">
        <v>218</v>
      </c>
      <c r="E108" t="s">
        <v>214</v>
      </c>
      <c r="F108" t="s">
        <v>219</v>
      </c>
    </row>
    <row r="109" spans="1:6" x14ac:dyDescent="0.25">
      <c r="A109">
        <v>2628111</v>
      </c>
      <c r="B109" t="s">
        <v>218</v>
      </c>
      <c r="E109" t="s">
        <v>214</v>
      </c>
      <c r="F109" t="s">
        <v>219</v>
      </c>
    </row>
    <row r="110" spans="1:6" x14ac:dyDescent="0.25">
      <c r="A110">
        <v>2658134</v>
      </c>
      <c r="B110" t="s">
        <v>218</v>
      </c>
      <c r="E110" t="s">
        <v>214</v>
      </c>
      <c r="F110" t="s">
        <v>219</v>
      </c>
    </row>
    <row r="111" spans="1:6" x14ac:dyDescent="0.25">
      <c r="A111">
        <v>2661812</v>
      </c>
      <c r="B111" t="s">
        <v>218</v>
      </c>
      <c r="E111" t="s">
        <v>214</v>
      </c>
      <c r="F111" t="s">
        <v>219</v>
      </c>
    </row>
    <row r="112" spans="1:6" x14ac:dyDescent="0.25">
      <c r="A112">
        <v>2671812</v>
      </c>
      <c r="B112" t="s">
        <v>218</v>
      </c>
      <c r="E112" t="s">
        <v>214</v>
      </c>
      <c r="F112" t="s">
        <v>219</v>
      </c>
    </row>
    <row r="113" spans="1:6" x14ac:dyDescent="0.25">
      <c r="A113">
        <v>2691812</v>
      </c>
      <c r="B113" t="s">
        <v>218</v>
      </c>
      <c r="E113" t="s">
        <v>214</v>
      </c>
      <c r="F113" t="s">
        <v>219</v>
      </c>
    </row>
    <row r="114" spans="1:6" x14ac:dyDescent="0.25">
      <c r="A114">
        <v>2701812</v>
      </c>
      <c r="B114" t="s">
        <v>218</v>
      </c>
      <c r="E114" t="s">
        <v>214</v>
      </c>
      <c r="F114" t="s">
        <v>219</v>
      </c>
    </row>
    <row r="115" spans="1:6" x14ac:dyDescent="0.25">
      <c r="A115">
        <v>2711812</v>
      </c>
      <c r="B115" t="s">
        <v>218</v>
      </c>
      <c r="E115" t="s">
        <v>214</v>
      </c>
      <c r="F115" t="s">
        <v>219</v>
      </c>
    </row>
    <row r="116" spans="1:6" x14ac:dyDescent="0.25">
      <c r="A116">
        <v>2721812</v>
      </c>
      <c r="B116" t="s">
        <v>218</v>
      </c>
      <c r="E116" t="s">
        <v>214</v>
      </c>
      <c r="F116" t="s">
        <v>219</v>
      </c>
    </row>
    <row r="117" spans="1:6" x14ac:dyDescent="0.25">
      <c r="A117">
        <v>273145</v>
      </c>
      <c r="B117" t="s">
        <v>218</v>
      </c>
      <c r="E117" t="s">
        <v>214</v>
      </c>
      <c r="F117" t="s">
        <v>219</v>
      </c>
    </row>
    <row r="118" spans="1:6" x14ac:dyDescent="0.25">
      <c r="A118">
        <v>2741812</v>
      </c>
      <c r="B118" t="s">
        <v>218</v>
      </c>
      <c r="E118" t="s">
        <v>214</v>
      </c>
      <c r="F118" t="s">
        <v>219</v>
      </c>
    </row>
    <row r="119" spans="1:6" x14ac:dyDescent="0.25">
      <c r="A119">
        <v>2758141</v>
      </c>
      <c r="B119" t="s">
        <v>218</v>
      </c>
      <c r="E119" t="s">
        <v>214</v>
      </c>
      <c r="F119" t="s">
        <v>219</v>
      </c>
    </row>
    <row r="120" spans="1:6" x14ac:dyDescent="0.25">
      <c r="A120">
        <v>276187</v>
      </c>
      <c r="B120" t="s">
        <v>218</v>
      </c>
      <c r="E120" t="s">
        <v>214</v>
      </c>
      <c r="F120" t="s">
        <v>219</v>
      </c>
    </row>
    <row r="121" spans="1:6" x14ac:dyDescent="0.25">
      <c r="A121">
        <v>2771</v>
      </c>
      <c r="B121" t="s">
        <v>218</v>
      </c>
      <c r="E121" t="s">
        <v>214</v>
      </c>
      <c r="F121" t="s">
        <v>219</v>
      </c>
    </row>
    <row r="122" spans="1:6" x14ac:dyDescent="0.25">
      <c r="A122">
        <v>2801099</v>
      </c>
      <c r="B122" t="s">
        <v>218</v>
      </c>
      <c r="E122" t="s">
        <v>214</v>
      </c>
      <c r="F122" t="s">
        <v>219</v>
      </c>
    </row>
    <row r="123" spans="1:6" x14ac:dyDescent="0.25">
      <c r="A123">
        <v>281145</v>
      </c>
      <c r="B123" t="s">
        <v>218</v>
      </c>
      <c r="E123" t="s">
        <v>214</v>
      </c>
      <c r="F123" t="s">
        <v>219</v>
      </c>
    </row>
    <row r="124" spans="1:6" x14ac:dyDescent="0.25">
      <c r="A124">
        <v>2828142</v>
      </c>
      <c r="B124" t="s">
        <v>218</v>
      </c>
      <c r="E124" t="s">
        <v>214</v>
      </c>
      <c r="F124" t="s">
        <v>219</v>
      </c>
    </row>
    <row r="125" spans="1:6" x14ac:dyDescent="0.25">
      <c r="A125">
        <v>2838145</v>
      </c>
      <c r="B125" t="s">
        <v>218</v>
      </c>
      <c r="E125" t="s">
        <v>214</v>
      </c>
      <c r="F125" t="s">
        <v>219</v>
      </c>
    </row>
    <row r="126" spans="1:6" x14ac:dyDescent="0.25">
      <c r="A126">
        <v>284145</v>
      </c>
      <c r="B126" t="s">
        <v>218</v>
      </c>
      <c r="E126" t="s">
        <v>214</v>
      </c>
      <c r="F126" t="s">
        <v>219</v>
      </c>
    </row>
    <row r="127" spans="1:6" x14ac:dyDescent="0.25">
      <c r="A127">
        <v>2851036</v>
      </c>
      <c r="B127" t="s">
        <v>218</v>
      </c>
      <c r="E127" t="s">
        <v>214</v>
      </c>
      <c r="F127" t="s">
        <v>219</v>
      </c>
    </row>
    <row r="128" spans="1:6" x14ac:dyDescent="0.25">
      <c r="A128">
        <v>286161</v>
      </c>
      <c r="B128" t="s">
        <v>218</v>
      </c>
      <c r="E128" t="s">
        <v>214</v>
      </c>
      <c r="F128" t="s">
        <v>219</v>
      </c>
    </row>
    <row r="129" spans="1:6" x14ac:dyDescent="0.25">
      <c r="A129">
        <v>287145</v>
      </c>
      <c r="B129" t="s">
        <v>218</v>
      </c>
      <c r="E129" t="s">
        <v>214</v>
      </c>
      <c r="F129" t="s">
        <v>219</v>
      </c>
    </row>
    <row r="130" spans="1:6" x14ac:dyDescent="0.25">
      <c r="A130">
        <v>287146</v>
      </c>
      <c r="B130" t="s">
        <v>218</v>
      </c>
      <c r="E130" t="s">
        <v>214</v>
      </c>
      <c r="F130" t="s">
        <v>219</v>
      </c>
    </row>
    <row r="131" spans="1:6" x14ac:dyDescent="0.25">
      <c r="A131">
        <v>2888143</v>
      </c>
      <c r="B131" t="s">
        <v>218</v>
      </c>
      <c r="E131" t="s">
        <v>214</v>
      </c>
      <c r="F131" t="s">
        <v>219</v>
      </c>
    </row>
    <row r="132" spans="1:6" x14ac:dyDescent="0.25">
      <c r="A132">
        <v>2898143</v>
      </c>
      <c r="B132" t="s">
        <v>218</v>
      </c>
      <c r="E132" t="s">
        <v>214</v>
      </c>
      <c r="F132" t="s">
        <v>219</v>
      </c>
    </row>
    <row r="133" spans="1:6" x14ac:dyDescent="0.25">
      <c r="A133">
        <v>2908144</v>
      </c>
      <c r="B133" t="s">
        <v>218</v>
      </c>
      <c r="E133" t="s">
        <v>214</v>
      </c>
      <c r="F133" t="s">
        <v>219</v>
      </c>
    </row>
    <row r="134" spans="1:6" x14ac:dyDescent="0.25">
      <c r="A134">
        <v>2918144</v>
      </c>
      <c r="B134" t="s">
        <v>218</v>
      </c>
      <c r="E134" t="s">
        <v>214</v>
      </c>
      <c r="F134" t="s">
        <v>219</v>
      </c>
    </row>
    <row r="135" spans="1:6" x14ac:dyDescent="0.25">
      <c r="A135">
        <v>292101</v>
      </c>
      <c r="B135" t="s">
        <v>218</v>
      </c>
      <c r="E135" t="s">
        <v>214</v>
      </c>
      <c r="F135" t="s">
        <v>219</v>
      </c>
    </row>
    <row r="136" spans="1:6" x14ac:dyDescent="0.25">
      <c r="A136">
        <v>2931812</v>
      </c>
      <c r="B136" t="s">
        <v>218</v>
      </c>
      <c r="E136" t="s">
        <v>214</v>
      </c>
      <c r="F136" t="s">
        <v>219</v>
      </c>
    </row>
    <row r="137" spans="1:6" x14ac:dyDescent="0.25">
      <c r="A137">
        <v>2941812</v>
      </c>
      <c r="B137" t="s">
        <v>218</v>
      </c>
      <c r="E137" t="s">
        <v>214</v>
      </c>
      <c r="F137" t="s">
        <v>219</v>
      </c>
    </row>
    <row r="138" spans="1:6" x14ac:dyDescent="0.25">
      <c r="A138">
        <v>2951812</v>
      </c>
      <c r="B138" t="s">
        <v>218</v>
      </c>
      <c r="E138" t="s">
        <v>214</v>
      </c>
      <c r="F138" t="s">
        <v>219</v>
      </c>
    </row>
    <row r="139" spans="1:6" x14ac:dyDescent="0.25">
      <c r="A139">
        <v>2968146</v>
      </c>
      <c r="B139" t="s">
        <v>218</v>
      </c>
      <c r="E139" t="s">
        <v>214</v>
      </c>
      <c r="F139" t="s">
        <v>219</v>
      </c>
    </row>
    <row r="140" spans="1:6" x14ac:dyDescent="0.25">
      <c r="A140">
        <v>2971812</v>
      </c>
      <c r="B140" t="s">
        <v>218</v>
      </c>
      <c r="E140" t="s">
        <v>214</v>
      </c>
      <c r="F140" t="s">
        <v>219</v>
      </c>
    </row>
    <row r="141" spans="1:6" x14ac:dyDescent="0.25">
      <c r="A141">
        <v>2981812</v>
      </c>
      <c r="B141" t="s">
        <v>218</v>
      </c>
      <c r="E141" t="s">
        <v>214</v>
      </c>
      <c r="F141" t="s">
        <v>219</v>
      </c>
    </row>
    <row r="142" spans="1:6" x14ac:dyDescent="0.25">
      <c r="A142">
        <v>3001812</v>
      </c>
      <c r="B142" t="s">
        <v>218</v>
      </c>
      <c r="E142" t="s">
        <v>214</v>
      </c>
      <c r="F142" t="s">
        <v>219</v>
      </c>
    </row>
    <row r="143" spans="1:6" x14ac:dyDescent="0.25">
      <c r="A143">
        <v>3011812</v>
      </c>
      <c r="B143" t="s">
        <v>218</v>
      </c>
      <c r="E143" t="s">
        <v>214</v>
      </c>
      <c r="F143" t="s">
        <v>219</v>
      </c>
    </row>
    <row r="144" spans="1:6" x14ac:dyDescent="0.25">
      <c r="A144">
        <v>3021812</v>
      </c>
      <c r="B144" t="s">
        <v>218</v>
      </c>
      <c r="E144" t="s">
        <v>214</v>
      </c>
      <c r="F144" t="s">
        <v>219</v>
      </c>
    </row>
    <row r="145" spans="1:6" x14ac:dyDescent="0.25">
      <c r="A145">
        <v>3031812</v>
      </c>
      <c r="B145" t="s">
        <v>218</v>
      </c>
      <c r="E145" t="s">
        <v>214</v>
      </c>
      <c r="F145" t="s">
        <v>219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6"/>
  <sheetViews>
    <sheetView topLeftCell="A3" workbookViewId="0">
      <selection activeCell="A4" sqref="A4:A146"/>
    </sheetView>
  </sheetViews>
  <sheetFormatPr baseColWidth="10" defaultColWidth="9.140625" defaultRowHeight="15" x14ac:dyDescent="0.25"/>
  <cols>
    <col min="1" max="1" width="8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3123</v>
      </c>
      <c r="B4" t="s">
        <v>220</v>
      </c>
      <c r="C4">
        <v>107321.06999999999</v>
      </c>
      <c r="D4">
        <v>96779.81</v>
      </c>
      <c r="E4" t="s">
        <v>214</v>
      </c>
      <c r="F4" t="s">
        <v>221</v>
      </c>
    </row>
    <row r="5" spans="1:6" x14ac:dyDescent="0.25">
      <c r="A5">
        <v>515</v>
      </c>
      <c r="B5" t="s">
        <v>220</v>
      </c>
      <c r="C5">
        <v>115619.92000000003</v>
      </c>
      <c r="D5">
        <v>105309.87000000002</v>
      </c>
      <c r="E5" t="s">
        <v>214</v>
      </c>
      <c r="F5" t="s">
        <v>221</v>
      </c>
    </row>
    <row r="6" spans="1:6" x14ac:dyDescent="0.25">
      <c r="A6">
        <v>6143</v>
      </c>
      <c r="B6" t="s">
        <v>220</v>
      </c>
      <c r="C6">
        <v>112956.62000000001</v>
      </c>
      <c r="D6">
        <v>102950.07</v>
      </c>
      <c r="E6" t="s">
        <v>214</v>
      </c>
      <c r="F6" t="s">
        <v>221</v>
      </c>
    </row>
    <row r="7" spans="1:6" x14ac:dyDescent="0.25">
      <c r="A7">
        <v>13181</v>
      </c>
      <c r="B7" t="s">
        <v>220</v>
      </c>
      <c r="C7">
        <v>77702.679999999993</v>
      </c>
      <c r="D7">
        <v>73229.859999999986</v>
      </c>
      <c r="E7" t="s">
        <v>214</v>
      </c>
      <c r="F7" t="s">
        <v>221</v>
      </c>
    </row>
    <row r="8" spans="1:6" x14ac:dyDescent="0.25">
      <c r="A8">
        <v>17142</v>
      </c>
      <c r="B8" t="s">
        <v>220</v>
      </c>
      <c r="C8">
        <v>80668.83</v>
      </c>
      <c r="D8">
        <v>75999.14</v>
      </c>
      <c r="E8" t="s">
        <v>214</v>
      </c>
      <c r="F8" t="s">
        <v>221</v>
      </c>
    </row>
    <row r="9" spans="1:6" x14ac:dyDescent="0.25">
      <c r="A9">
        <v>20163</v>
      </c>
      <c r="B9" t="s">
        <v>220</v>
      </c>
      <c r="C9">
        <v>385701.22</v>
      </c>
      <c r="D9">
        <v>381659.5</v>
      </c>
      <c r="E9" t="s">
        <v>214</v>
      </c>
      <c r="F9" t="s">
        <v>221</v>
      </c>
    </row>
    <row r="10" spans="1:6" x14ac:dyDescent="0.25">
      <c r="A10">
        <v>22164</v>
      </c>
      <c r="B10" t="s">
        <v>220</v>
      </c>
      <c r="C10">
        <v>71620.28</v>
      </c>
      <c r="D10">
        <v>68127.63</v>
      </c>
      <c r="E10" t="s">
        <v>214</v>
      </c>
      <c r="F10" t="s">
        <v>221</v>
      </c>
    </row>
    <row r="11" spans="1:6" x14ac:dyDescent="0.25">
      <c r="A11">
        <v>241472</v>
      </c>
      <c r="B11" t="s">
        <v>220</v>
      </c>
      <c r="C11">
        <v>65021.770000000004</v>
      </c>
      <c r="D11">
        <v>61317.47</v>
      </c>
      <c r="E11" t="s">
        <v>214</v>
      </c>
      <c r="F11" t="s">
        <v>221</v>
      </c>
    </row>
    <row r="12" spans="1:6" x14ac:dyDescent="0.25">
      <c r="A12">
        <v>251620</v>
      </c>
      <c r="B12" t="s">
        <v>220</v>
      </c>
      <c r="C12">
        <v>81511.070000000007</v>
      </c>
      <c r="D12">
        <v>75656.320000000007</v>
      </c>
      <c r="E12" t="s">
        <v>214</v>
      </c>
      <c r="F12" t="s">
        <v>221</v>
      </c>
    </row>
    <row r="13" spans="1:6" x14ac:dyDescent="0.25">
      <c r="A13">
        <v>27149</v>
      </c>
      <c r="B13" t="s">
        <v>220</v>
      </c>
      <c r="C13">
        <v>98772.96</v>
      </c>
      <c r="D13">
        <v>89714.47</v>
      </c>
      <c r="E13" t="s">
        <v>214</v>
      </c>
      <c r="F13" t="s">
        <v>221</v>
      </c>
    </row>
    <row r="14" spans="1:6" x14ac:dyDescent="0.25">
      <c r="A14">
        <v>381472</v>
      </c>
      <c r="B14" t="s">
        <v>220</v>
      </c>
      <c r="C14">
        <v>69433.819999999992</v>
      </c>
      <c r="D14">
        <v>65628.599999999991</v>
      </c>
      <c r="E14" t="s">
        <v>214</v>
      </c>
      <c r="F14" t="s">
        <v>221</v>
      </c>
    </row>
    <row r="15" spans="1:6" x14ac:dyDescent="0.25">
      <c r="A15">
        <v>50124</v>
      </c>
      <c r="B15" t="s">
        <v>220</v>
      </c>
      <c r="C15">
        <v>81526.95</v>
      </c>
      <c r="D15">
        <v>76367.679999999993</v>
      </c>
      <c r="E15" t="s">
        <v>214</v>
      </c>
      <c r="F15" t="s">
        <v>221</v>
      </c>
    </row>
    <row r="16" spans="1:6" x14ac:dyDescent="0.25">
      <c r="A16">
        <v>581410</v>
      </c>
      <c r="B16" t="s">
        <v>220</v>
      </c>
      <c r="C16">
        <v>77881.709999999992</v>
      </c>
      <c r="D16">
        <v>73692.45</v>
      </c>
      <c r="E16" t="s">
        <v>214</v>
      </c>
      <c r="F16" t="s">
        <v>221</v>
      </c>
    </row>
    <row r="17" spans="1:6" x14ac:dyDescent="0.25">
      <c r="A17">
        <v>591472</v>
      </c>
      <c r="B17" t="s">
        <v>220</v>
      </c>
      <c r="C17">
        <v>68161.100000000006</v>
      </c>
      <c r="D17">
        <v>64537.240000000005</v>
      </c>
      <c r="E17" t="s">
        <v>214</v>
      </c>
      <c r="F17" t="s">
        <v>221</v>
      </c>
    </row>
    <row r="18" spans="1:6" x14ac:dyDescent="0.25">
      <c r="A18">
        <v>69187</v>
      </c>
      <c r="B18" t="s">
        <v>220</v>
      </c>
      <c r="C18">
        <v>49945.359999999993</v>
      </c>
      <c r="D18">
        <v>46140.139999999992</v>
      </c>
      <c r="E18" t="s">
        <v>214</v>
      </c>
      <c r="F18" t="s">
        <v>221</v>
      </c>
    </row>
    <row r="19" spans="1:6" x14ac:dyDescent="0.25">
      <c r="A19">
        <v>701472</v>
      </c>
      <c r="B19" t="s">
        <v>220</v>
      </c>
      <c r="C19">
        <v>68706.64</v>
      </c>
      <c r="D19">
        <v>66033.98</v>
      </c>
      <c r="E19" t="s">
        <v>214</v>
      </c>
      <c r="F19" t="s">
        <v>221</v>
      </c>
    </row>
    <row r="20" spans="1:6" x14ac:dyDescent="0.25">
      <c r="A20">
        <v>731241</v>
      </c>
      <c r="B20" t="s">
        <v>220</v>
      </c>
      <c r="C20">
        <v>71891.14</v>
      </c>
      <c r="D20">
        <v>68085.919999999998</v>
      </c>
      <c r="E20" t="s">
        <v>214</v>
      </c>
      <c r="F20" t="s">
        <v>221</v>
      </c>
    </row>
    <row r="21" spans="1:6" x14ac:dyDescent="0.25">
      <c r="A21">
        <v>741241</v>
      </c>
      <c r="B21" t="s">
        <v>220</v>
      </c>
      <c r="C21">
        <v>75324.91</v>
      </c>
      <c r="D21">
        <v>71334.52</v>
      </c>
      <c r="E21" t="s">
        <v>214</v>
      </c>
      <c r="F21" t="s">
        <v>221</v>
      </c>
    </row>
    <row r="22" spans="1:6" x14ac:dyDescent="0.25">
      <c r="A22">
        <v>758133</v>
      </c>
      <c r="B22" t="s">
        <v>220</v>
      </c>
      <c r="C22">
        <v>130670.63</v>
      </c>
      <c r="D22">
        <v>126155.22</v>
      </c>
      <c r="E22" t="s">
        <v>214</v>
      </c>
      <c r="F22" t="s">
        <v>221</v>
      </c>
    </row>
    <row r="23" spans="1:6" x14ac:dyDescent="0.25">
      <c r="A23">
        <v>788147</v>
      </c>
      <c r="B23" t="s">
        <v>220</v>
      </c>
      <c r="C23">
        <v>162098.38999999998</v>
      </c>
      <c r="D23">
        <v>149639.43999999997</v>
      </c>
      <c r="E23" t="s">
        <v>214</v>
      </c>
      <c r="F23" t="s">
        <v>221</v>
      </c>
    </row>
    <row r="24" spans="1:6" x14ac:dyDescent="0.25">
      <c r="A24">
        <v>81186</v>
      </c>
      <c r="B24" t="s">
        <v>220</v>
      </c>
      <c r="C24">
        <v>55404.03</v>
      </c>
      <c r="D24">
        <v>46453.78</v>
      </c>
      <c r="E24" t="s">
        <v>214</v>
      </c>
      <c r="F24" t="s">
        <v>221</v>
      </c>
    </row>
    <row r="25" spans="1:6" x14ac:dyDescent="0.25">
      <c r="A25">
        <v>881811</v>
      </c>
      <c r="B25" t="s">
        <v>220</v>
      </c>
      <c r="C25">
        <v>74482.300000000017</v>
      </c>
      <c r="D25">
        <v>72325.880000000019</v>
      </c>
      <c r="E25" t="s">
        <v>214</v>
      </c>
      <c r="F25" t="s">
        <v>221</v>
      </c>
    </row>
    <row r="26" spans="1:6" x14ac:dyDescent="0.25">
      <c r="A26">
        <v>91188</v>
      </c>
      <c r="B26" t="s">
        <v>220</v>
      </c>
      <c r="C26">
        <v>79596.17</v>
      </c>
      <c r="D26">
        <v>75289.919999999998</v>
      </c>
      <c r="E26" t="s">
        <v>214</v>
      </c>
      <c r="F26" t="s">
        <v>221</v>
      </c>
    </row>
    <row r="27" spans="1:6" x14ac:dyDescent="0.25">
      <c r="A27">
        <v>95165</v>
      </c>
      <c r="B27" t="s">
        <v>220</v>
      </c>
      <c r="C27">
        <v>65352.22</v>
      </c>
      <c r="D27">
        <v>60105.279999999999</v>
      </c>
      <c r="E27" t="s">
        <v>214</v>
      </c>
      <c r="F27" t="s">
        <v>221</v>
      </c>
    </row>
    <row r="28" spans="1:6" x14ac:dyDescent="0.25">
      <c r="A28">
        <v>9717</v>
      </c>
      <c r="B28" t="s">
        <v>220</v>
      </c>
      <c r="C28">
        <v>143813.37000000002</v>
      </c>
      <c r="D28">
        <v>140490.06000000003</v>
      </c>
      <c r="E28" t="s">
        <v>214</v>
      </c>
      <c r="F28" t="s">
        <v>221</v>
      </c>
    </row>
    <row r="29" spans="1:6" x14ac:dyDescent="0.25">
      <c r="A29">
        <v>1021472</v>
      </c>
      <c r="B29" t="s">
        <v>220</v>
      </c>
      <c r="C29">
        <v>65532.280000000013</v>
      </c>
      <c r="D29">
        <v>54781.780000000013</v>
      </c>
      <c r="E29" t="s">
        <v>214</v>
      </c>
      <c r="F29" t="s">
        <v>221</v>
      </c>
    </row>
    <row r="30" spans="1:6" x14ac:dyDescent="0.25">
      <c r="A30">
        <v>104182</v>
      </c>
      <c r="B30" t="s">
        <v>220</v>
      </c>
      <c r="C30">
        <v>77477.14</v>
      </c>
      <c r="D30">
        <v>73671.92</v>
      </c>
      <c r="E30" t="s">
        <v>214</v>
      </c>
      <c r="F30" t="s">
        <v>221</v>
      </c>
    </row>
    <row r="31" spans="1:6" x14ac:dyDescent="0.25">
      <c r="A31">
        <v>108188</v>
      </c>
      <c r="B31" t="s">
        <v>220</v>
      </c>
      <c r="C31">
        <v>82505.349999999991</v>
      </c>
      <c r="D31">
        <v>78017.609999999986</v>
      </c>
      <c r="E31" t="s">
        <v>214</v>
      </c>
      <c r="F31" t="s">
        <v>221</v>
      </c>
    </row>
    <row r="32" spans="1:6" x14ac:dyDescent="0.25">
      <c r="A32">
        <v>1128139</v>
      </c>
      <c r="B32" t="s">
        <v>220</v>
      </c>
      <c r="C32">
        <v>129999.76999999999</v>
      </c>
      <c r="D32">
        <v>124669.04999999999</v>
      </c>
      <c r="E32" t="s">
        <v>214</v>
      </c>
      <c r="F32" t="s">
        <v>221</v>
      </c>
    </row>
    <row r="33" spans="1:6" x14ac:dyDescent="0.25">
      <c r="A33">
        <v>1291461</v>
      </c>
      <c r="B33" t="s">
        <v>220</v>
      </c>
      <c r="C33">
        <v>82827.05</v>
      </c>
      <c r="D33">
        <v>69091.94</v>
      </c>
      <c r="E33" t="s">
        <v>214</v>
      </c>
      <c r="F33" t="s">
        <v>221</v>
      </c>
    </row>
    <row r="34" spans="1:6" x14ac:dyDescent="0.25">
      <c r="A34">
        <v>1301472</v>
      </c>
      <c r="B34" t="s">
        <v>220</v>
      </c>
      <c r="C34">
        <v>64003.700000000012</v>
      </c>
      <c r="D34">
        <v>61027.400000000009</v>
      </c>
      <c r="E34" t="s">
        <v>214</v>
      </c>
      <c r="F34" t="s">
        <v>221</v>
      </c>
    </row>
    <row r="35" spans="1:6" x14ac:dyDescent="0.25">
      <c r="A35">
        <v>1321472</v>
      </c>
      <c r="B35" t="s">
        <v>220</v>
      </c>
      <c r="C35">
        <v>66039.83</v>
      </c>
      <c r="D35">
        <v>60185.08</v>
      </c>
      <c r="E35" t="s">
        <v>214</v>
      </c>
      <c r="F35" t="s">
        <v>221</v>
      </c>
    </row>
    <row r="36" spans="1:6" x14ac:dyDescent="0.25">
      <c r="A36">
        <v>1331472</v>
      </c>
      <c r="B36" t="s">
        <v>220</v>
      </c>
      <c r="C36">
        <v>66039.83</v>
      </c>
      <c r="D36">
        <v>62380.03</v>
      </c>
      <c r="E36" t="s">
        <v>214</v>
      </c>
      <c r="F36" t="s">
        <v>221</v>
      </c>
    </row>
    <row r="37" spans="1:6" x14ac:dyDescent="0.25">
      <c r="A37">
        <v>134145</v>
      </c>
      <c r="B37" t="s">
        <v>220</v>
      </c>
      <c r="C37">
        <v>63363.899999999994</v>
      </c>
      <c r="D37">
        <v>59558.679999999993</v>
      </c>
      <c r="E37" t="s">
        <v>214</v>
      </c>
      <c r="F37" t="s">
        <v>221</v>
      </c>
    </row>
    <row r="38" spans="1:6" x14ac:dyDescent="0.25">
      <c r="A38">
        <v>136144</v>
      </c>
      <c r="B38" t="s">
        <v>220</v>
      </c>
      <c r="C38">
        <v>72674.37</v>
      </c>
      <c r="D38">
        <v>68839.37999999999</v>
      </c>
      <c r="E38" t="s">
        <v>214</v>
      </c>
      <c r="F38" t="s">
        <v>221</v>
      </c>
    </row>
    <row r="39" spans="1:6" x14ac:dyDescent="0.25">
      <c r="A39">
        <v>140145</v>
      </c>
      <c r="B39" t="s">
        <v>220</v>
      </c>
      <c r="C39">
        <v>63363.899999999994</v>
      </c>
      <c r="D39">
        <v>60373.95</v>
      </c>
      <c r="E39" t="s">
        <v>214</v>
      </c>
      <c r="F39" t="s">
        <v>221</v>
      </c>
    </row>
    <row r="40" spans="1:6" x14ac:dyDescent="0.25">
      <c r="A40">
        <v>142148</v>
      </c>
      <c r="B40" t="s">
        <v>220</v>
      </c>
      <c r="C40">
        <v>72674.37</v>
      </c>
      <c r="D40">
        <v>67961.73</v>
      </c>
      <c r="E40" t="s">
        <v>214</v>
      </c>
      <c r="F40" t="s">
        <v>221</v>
      </c>
    </row>
    <row r="41" spans="1:6" x14ac:dyDescent="0.25">
      <c r="A41">
        <v>1461822</v>
      </c>
      <c r="B41" t="s">
        <v>220</v>
      </c>
      <c r="C41">
        <v>9521.4599999999991</v>
      </c>
      <c r="D41">
        <v>6371.1899999999987</v>
      </c>
      <c r="E41" t="s">
        <v>214</v>
      </c>
      <c r="F41" t="s">
        <v>221</v>
      </c>
    </row>
    <row r="42" spans="1:6" x14ac:dyDescent="0.25">
      <c r="A42">
        <v>1468149</v>
      </c>
      <c r="B42" t="s">
        <v>220</v>
      </c>
      <c r="C42">
        <v>66720.61</v>
      </c>
      <c r="D42">
        <v>62642.26</v>
      </c>
      <c r="E42" t="s">
        <v>214</v>
      </c>
      <c r="F42" t="s">
        <v>221</v>
      </c>
    </row>
    <row r="43" spans="1:6" x14ac:dyDescent="0.25">
      <c r="A43">
        <v>149141</v>
      </c>
      <c r="B43" t="s">
        <v>220</v>
      </c>
      <c r="C43">
        <v>72674.37</v>
      </c>
      <c r="D43">
        <v>69328.25</v>
      </c>
      <c r="E43" t="s">
        <v>214</v>
      </c>
      <c r="F43" t="s">
        <v>221</v>
      </c>
    </row>
    <row r="44" spans="1:6" x14ac:dyDescent="0.25">
      <c r="A44">
        <v>1511472</v>
      </c>
      <c r="B44" t="s">
        <v>220</v>
      </c>
      <c r="C44">
        <v>66039.83</v>
      </c>
      <c r="D44">
        <v>61961.48</v>
      </c>
      <c r="E44" t="s">
        <v>214</v>
      </c>
      <c r="F44" t="s">
        <v>221</v>
      </c>
    </row>
    <row r="45" spans="1:6" x14ac:dyDescent="0.25">
      <c r="A45">
        <v>153144</v>
      </c>
      <c r="B45" t="s">
        <v>220</v>
      </c>
      <c r="C45">
        <v>72674.37</v>
      </c>
      <c r="D45">
        <v>69217.179999999993</v>
      </c>
      <c r="E45" t="s">
        <v>214</v>
      </c>
      <c r="F45" t="s">
        <v>221</v>
      </c>
    </row>
    <row r="46" spans="1:6" x14ac:dyDescent="0.25">
      <c r="A46">
        <v>155121</v>
      </c>
      <c r="B46" t="s">
        <v>220</v>
      </c>
      <c r="C46">
        <v>66110.81</v>
      </c>
      <c r="D46">
        <v>61249.34</v>
      </c>
      <c r="E46" t="s">
        <v>214</v>
      </c>
      <c r="F46" t="s">
        <v>221</v>
      </c>
    </row>
    <row r="47" spans="1:6" x14ac:dyDescent="0.25">
      <c r="A47">
        <v>1584101</v>
      </c>
      <c r="B47" t="s">
        <v>220</v>
      </c>
      <c r="C47">
        <v>75432.160000000003</v>
      </c>
      <c r="D47">
        <v>72019.260000000009</v>
      </c>
      <c r="E47" t="s">
        <v>214</v>
      </c>
      <c r="F47" t="s">
        <v>221</v>
      </c>
    </row>
    <row r="48" spans="1:6" x14ac:dyDescent="0.25">
      <c r="A48">
        <v>1611472</v>
      </c>
      <c r="B48" t="s">
        <v>220</v>
      </c>
      <c r="C48">
        <v>66039.83</v>
      </c>
      <c r="D48">
        <v>61961.48</v>
      </c>
      <c r="E48" t="s">
        <v>214</v>
      </c>
      <c r="F48" t="s">
        <v>221</v>
      </c>
    </row>
    <row r="49" spans="1:6" x14ac:dyDescent="0.25">
      <c r="A49">
        <v>164189</v>
      </c>
      <c r="B49" t="s">
        <v>220</v>
      </c>
      <c r="C49">
        <v>62250.829999999994</v>
      </c>
      <c r="D49">
        <v>57799.939999999995</v>
      </c>
      <c r="E49" t="s">
        <v>214</v>
      </c>
      <c r="F49" t="s">
        <v>221</v>
      </c>
    </row>
    <row r="50" spans="1:6" x14ac:dyDescent="0.25">
      <c r="A50">
        <v>1651472</v>
      </c>
      <c r="B50" t="s">
        <v>220</v>
      </c>
      <c r="C50">
        <v>66039.83</v>
      </c>
      <c r="D50">
        <v>62392.11</v>
      </c>
      <c r="E50" t="s">
        <v>214</v>
      </c>
      <c r="F50" t="s">
        <v>221</v>
      </c>
    </row>
    <row r="51" spans="1:6" x14ac:dyDescent="0.25">
      <c r="A51">
        <v>166141</v>
      </c>
      <c r="B51" t="s">
        <v>220</v>
      </c>
      <c r="C51">
        <v>66873.62</v>
      </c>
      <c r="D51">
        <v>62980.789999999994</v>
      </c>
      <c r="E51" t="s">
        <v>214</v>
      </c>
      <c r="F51" t="s">
        <v>221</v>
      </c>
    </row>
    <row r="52" spans="1:6" x14ac:dyDescent="0.25">
      <c r="A52">
        <v>1671472</v>
      </c>
      <c r="B52" t="s">
        <v>220</v>
      </c>
      <c r="C52">
        <v>66039.83</v>
      </c>
      <c r="D52">
        <v>61961.48</v>
      </c>
      <c r="E52" t="s">
        <v>214</v>
      </c>
      <c r="F52" t="s">
        <v>221</v>
      </c>
    </row>
    <row r="53" spans="1:6" x14ac:dyDescent="0.25">
      <c r="A53">
        <v>1691472</v>
      </c>
      <c r="B53" t="s">
        <v>220</v>
      </c>
      <c r="C53">
        <v>66039.83</v>
      </c>
      <c r="D53">
        <v>62234.61</v>
      </c>
      <c r="E53" t="s">
        <v>214</v>
      </c>
      <c r="F53" t="s">
        <v>221</v>
      </c>
    </row>
    <row r="54" spans="1:6" x14ac:dyDescent="0.25">
      <c r="A54">
        <v>1711098</v>
      </c>
      <c r="B54" t="s">
        <v>220</v>
      </c>
      <c r="C54">
        <v>84036.190000000017</v>
      </c>
      <c r="D54">
        <v>80049.610000000015</v>
      </c>
      <c r="E54" t="s">
        <v>214</v>
      </c>
      <c r="F54" t="s">
        <v>221</v>
      </c>
    </row>
    <row r="55" spans="1:6" x14ac:dyDescent="0.25">
      <c r="A55">
        <v>1728136</v>
      </c>
      <c r="B55" t="s">
        <v>220</v>
      </c>
      <c r="C55">
        <v>283559.58</v>
      </c>
      <c r="D55">
        <v>278145.72000000003</v>
      </c>
      <c r="E55" t="s">
        <v>214</v>
      </c>
      <c r="F55" t="s">
        <v>221</v>
      </c>
    </row>
    <row r="56" spans="1:6" x14ac:dyDescent="0.25">
      <c r="A56">
        <v>1751030</v>
      </c>
      <c r="B56" t="s">
        <v>220</v>
      </c>
      <c r="C56">
        <v>72674.37</v>
      </c>
      <c r="D56">
        <v>64665.77</v>
      </c>
      <c r="E56" t="s">
        <v>214</v>
      </c>
      <c r="F56" t="s">
        <v>221</v>
      </c>
    </row>
    <row r="57" spans="1:6" x14ac:dyDescent="0.25">
      <c r="A57">
        <v>176188</v>
      </c>
      <c r="B57" t="s">
        <v>220</v>
      </c>
      <c r="C57">
        <v>73964.62</v>
      </c>
      <c r="D57">
        <v>69886.26999999999</v>
      </c>
      <c r="E57" t="s">
        <v>214</v>
      </c>
      <c r="F57" t="s">
        <v>221</v>
      </c>
    </row>
    <row r="58" spans="1:6" x14ac:dyDescent="0.25">
      <c r="A58">
        <v>1801472</v>
      </c>
      <c r="B58" t="s">
        <v>220</v>
      </c>
      <c r="C58">
        <v>61034.020000000004</v>
      </c>
      <c r="D58">
        <v>56133.47</v>
      </c>
      <c r="E58" t="s">
        <v>214</v>
      </c>
      <c r="F58" t="s">
        <v>221</v>
      </c>
    </row>
    <row r="59" spans="1:6" x14ac:dyDescent="0.25">
      <c r="A59">
        <v>185111</v>
      </c>
      <c r="B59" t="s">
        <v>220</v>
      </c>
      <c r="C59">
        <v>72674.37</v>
      </c>
      <c r="D59">
        <v>68377.39</v>
      </c>
      <c r="E59" t="s">
        <v>214</v>
      </c>
      <c r="F59" t="s">
        <v>221</v>
      </c>
    </row>
    <row r="60" spans="1:6" x14ac:dyDescent="0.25">
      <c r="A60">
        <v>186183</v>
      </c>
      <c r="B60" t="s">
        <v>220</v>
      </c>
      <c r="C60">
        <v>52285.880000000005</v>
      </c>
      <c r="D60">
        <v>47686.820000000007</v>
      </c>
      <c r="E60" t="s">
        <v>214</v>
      </c>
      <c r="F60" t="s">
        <v>221</v>
      </c>
    </row>
    <row r="61" spans="1:6" x14ac:dyDescent="0.25">
      <c r="A61">
        <v>18818</v>
      </c>
      <c r="B61" t="s">
        <v>220</v>
      </c>
      <c r="C61">
        <v>139565.75</v>
      </c>
      <c r="D61">
        <v>137609.20000000001</v>
      </c>
      <c r="E61" t="s">
        <v>214</v>
      </c>
      <c r="F61" t="s">
        <v>221</v>
      </c>
    </row>
    <row r="62" spans="1:6" x14ac:dyDescent="0.25">
      <c r="A62">
        <v>1891472</v>
      </c>
      <c r="B62" t="s">
        <v>220</v>
      </c>
      <c r="C62">
        <v>60502.270000000004</v>
      </c>
      <c r="D62">
        <v>47460.170000000006</v>
      </c>
      <c r="E62" t="s">
        <v>214</v>
      </c>
      <c r="F62" t="s">
        <v>221</v>
      </c>
    </row>
    <row r="63" spans="1:6" x14ac:dyDescent="0.25">
      <c r="A63">
        <v>1911822</v>
      </c>
      <c r="B63" t="s">
        <v>220</v>
      </c>
      <c r="C63">
        <v>90382.430000000022</v>
      </c>
      <c r="D63">
        <v>87350.180000000022</v>
      </c>
      <c r="E63" t="s">
        <v>214</v>
      </c>
      <c r="F63" t="s">
        <v>221</v>
      </c>
    </row>
    <row r="64" spans="1:6" x14ac:dyDescent="0.25">
      <c r="A64">
        <v>193189</v>
      </c>
      <c r="B64" t="s">
        <v>220</v>
      </c>
      <c r="C64">
        <v>61213.599999999999</v>
      </c>
      <c r="D64">
        <v>56949.42</v>
      </c>
      <c r="E64" t="s">
        <v>214</v>
      </c>
      <c r="F64" t="s">
        <v>221</v>
      </c>
    </row>
    <row r="65" spans="1:6" x14ac:dyDescent="0.25">
      <c r="A65">
        <v>1941814</v>
      </c>
      <c r="B65" t="s">
        <v>220</v>
      </c>
      <c r="C65">
        <v>58655.64</v>
      </c>
      <c r="D65">
        <v>54561.45</v>
      </c>
      <c r="E65" t="s">
        <v>214</v>
      </c>
      <c r="F65" t="s">
        <v>221</v>
      </c>
    </row>
    <row r="66" spans="1:6" x14ac:dyDescent="0.25">
      <c r="A66">
        <v>195182</v>
      </c>
      <c r="B66" t="s">
        <v>220</v>
      </c>
      <c r="C66">
        <v>57313.3</v>
      </c>
      <c r="D66">
        <v>54197.75</v>
      </c>
      <c r="E66" t="s">
        <v>214</v>
      </c>
      <c r="F66" t="s">
        <v>221</v>
      </c>
    </row>
    <row r="67" spans="1:6" x14ac:dyDescent="0.25">
      <c r="A67">
        <v>196132</v>
      </c>
      <c r="B67" t="s">
        <v>220</v>
      </c>
      <c r="C67">
        <v>46325.29</v>
      </c>
      <c r="D67">
        <v>43464.41</v>
      </c>
      <c r="E67" t="s">
        <v>214</v>
      </c>
      <c r="F67" t="s">
        <v>221</v>
      </c>
    </row>
    <row r="68" spans="1:6" x14ac:dyDescent="0.25">
      <c r="A68">
        <v>199146</v>
      </c>
      <c r="B68" t="s">
        <v>220</v>
      </c>
      <c r="C68">
        <v>25680.78</v>
      </c>
      <c r="D68">
        <v>20770.009999999998</v>
      </c>
      <c r="E68" t="s">
        <v>214</v>
      </c>
      <c r="F68" t="s">
        <v>221</v>
      </c>
    </row>
    <row r="69" spans="1:6" x14ac:dyDescent="0.25">
      <c r="A69">
        <v>1998150</v>
      </c>
      <c r="B69" t="s">
        <v>220</v>
      </c>
      <c r="C69">
        <v>72440.41</v>
      </c>
      <c r="D69">
        <v>65175.94</v>
      </c>
      <c r="E69" t="s">
        <v>214</v>
      </c>
      <c r="F69" t="s">
        <v>221</v>
      </c>
    </row>
    <row r="70" spans="1:6" x14ac:dyDescent="0.25">
      <c r="A70">
        <v>2018148</v>
      </c>
      <c r="B70" t="s">
        <v>220</v>
      </c>
      <c r="C70">
        <v>128828.36</v>
      </c>
      <c r="D70">
        <v>116465.16</v>
      </c>
      <c r="E70" t="s">
        <v>214</v>
      </c>
      <c r="F70" t="s">
        <v>221</v>
      </c>
    </row>
    <row r="71" spans="1:6" x14ac:dyDescent="0.25">
      <c r="A71">
        <v>203811</v>
      </c>
      <c r="B71" t="s">
        <v>220</v>
      </c>
      <c r="C71">
        <v>76586.579999999987</v>
      </c>
      <c r="D71">
        <v>73283.389999999985</v>
      </c>
      <c r="E71" t="s">
        <v>214</v>
      </c>
      <c r="F71" t="s">
        <v>221</v>
      </c>
    </row>
    <row r="72" spans="1:6" x14ac:dyDescent="0.25">
      <c r="A72">
        <v>2041822</v>
      </c>
      <c r="B72" t="s">
        <v>220</v>
      </c>
      <c r="C72">
        <v>64807.67</v>
      </c>
      <c r="D72">
        <v>60881.35</v>
      </c>
      <c r="E72" t="s">
        <v>214</v>
      </c>
      <c r="F72" t="s">
        <v>221</v>
      </c>
    </row>
    <row r="73" spans="1:6" x14ac:dyDescent="0.25">
      <c r="A73">
        <v>205189</v>
      </c>
      <c r="B73" t="s">
        <v>220</v>
      </c>
      <c r="C73">
        <v>62502.359999999993</v>
      </c>
      <c r="D73">
        <v>56304.26999999999</v>
      </c>
      <c r="E73" t="s">
        <v>214</v>
      </c>
      <c r="F73" t="s">
        <v>221</v>
      </c>
    </row>
    <row r="74" spans="1:6" x14ac:dyDescent="0.25">
      <c r="A74">
        <v>206183</v>
      </c>
      <c r="B74" t="s">
        <v>220</v>
      </c>
      <c r="C74">
        <v>52074.090000000004</v>
      </c>
      <c r="D74">
        <v>50069.54</v>
      </c>
      <c r="E74" t="s">
        <v>214</v>
      </c>
      <c r="F74" t="s">
        <v>221</v>
      </c>
    </row>
    <row r="75" spans="1:6" x14ac:dyDescent="0.25">
      <c r="A75">
        <v>2078138</v>
      </c>
      <c r="B75" t="s">
        <v>220</v>
      </c>
      <c r="C75">
        <v>69154.060000000012</v>
      </c>
      <c r="D75">
        <v>66282.040000000008</v>
      </c>
      <c r="E75" t="s">
        <v>214</v>
      </c>
      <c r="F75" t="s">
        <v>221</v>
      </c>
    </row>
    <row r="76" spans="1:6" x14ac:dyDescent="0.25">
      <c r="A76">
        <v>209184</v>
      </c>
      <c r="B76" t="s">
        <v>220</v>
      </c>
      <c r="C76">
        <v>81927.719999999987</v>
      </c>
      <c r="D76">
        <v>76583.799999999988</v>
      </c>
      <c r="E76" t="s">
        <v>214</v>
      </c>
      <c r="F76" t="s">
        <v>221</v>
      </c>
    </row>
    <row r="77" spans="1:6" x14ac:dyDescent="0.25">
      <c r="A77">
        <v>211183</v>
      </c>
      <c r="B77" t="s">
        <v>220</v>
      </c>
      <c r="C77">
        <v>41170.840000000004</v>
      </c>
      <c r="D77">
        <v>39270.820000000007</v>
      </c>
      <c r="E77" t="s">
        <v>214</v>
      </c>
      <c r="F77" t="s">
        <v>221</v>
      </c>
    </row>
    <row r="78" spans="1:6" x14ac:dyDescent="0.25">
      <c r="A78">
        <v>211184</v>
      </c>
      <c r="B78" t="s">
        <v>220</v>
      </c>
      <c r="C78">
        <v>13559.960000000001</v>
      </c>
      <c r="D78">
        <v>4719.16</v>
      </c>
      <c r="E78" t="s">
        <v>214</v>
      </c>
      <c r="F78" t="s">
        <v>221</v>
      </c>
    </row>
    <row r="79" spans="1:6" x14ac:dyDescent="0.25">
      <c r="A79">
        <v>2141822</v>
      </c>
      <c r="B79" t="s">
        <v>220</v>
      </c>
      <c r="C79">
        <v>42787.099999999991</v>
      </c>
      <c r="D79">
        <v>40580.479999999989</v>
      </c>
      <c r="E79" t="s">
        <v>214</v>
      </c>
      <c r="F79" t="s">
        <v>221</v>
      </c>
    </row>
    <row r="80" spans="1:6" x14ac:dyDescent="0.25">
      <c r="A80">
        <v>214183</v>
      </c>
      <c r="B80" t="s">
        <v>220</v>
      </c>
      <c r="C80">
        <v>19110.88</v>
      </c>
      <c r="D80">
        <v>16779.89</v>
      </c>
      <c r="E80" t="s">
        <v>214</v>
      </c>
      <c r="F80" t="s">
        <v>221</v>
      </c>
    </row>
    <row r="81" spans="1:6" x14ac:dyDescent="0.25">
      <c r="A81">
        <v>215183</v>
      </c>
      <c r="B81" t="s">
        <v>220</v>
      </c>
      <c r="C81">
        <v>44068.720000000008</v>
      </c>
      <c r="D81">
        <v>36005.010000000009</v>
      </c>
      <c r="E81" t="s">
        <v>214</v>
      </c>
      <c r="F81" t="s">
        <v>221</v>
      </c>
    </row>
    <row r="82" spans="1:6" x14ac:dyDescent="0.25">
      <c r="A82">
        <v>218112</v>
      </c>
      <c r="B82" t="s">
        <v>220</v>
      </c>
      <c r="C82">
        <v>97236.290000000008</v>
      </c>
      <c r="D82">
        <v>93541.540000000008</v>
      </c>
      <c r="E82" t="s">
        <v>214</v>
      </c>
      <c r="F82" t="s">
        <v>221</v>
      </c>
    </row>
    <row r="83" spans="1:6" x14ac:dyDescent="0.25">
      <c r="A83">
        <v>2191822</v>
      </c>
      <c r="B83" t="s">
        <v>220</v>
      </c>
      <c r="C83">
        <v>72516.94</v>
      </c>
      <c r="D83">
        <v>70464.850000000006</v>
      </c>
      <c r="E83" t="s">
        <v>214</v>
      </c>
      <c r="F83" t="s">
        <v>221</v>
      </c>
    </row>
    <row r="84" spans="1:6" x14ac:dyDescent="0.25">
      <c r="A84">
        <v>220184</v>
      </c>
      <c r="B84" t="s">
        <v>220</v>
      </c>
      <c r="C84">
        <v>61026.53</v>
      </c>
      <c r="D84">
        <v>59078.51</v>
      </c>
      <c r="E84" t="s">
        <v>214</v>
      </c>
      <c r="F84" t="s">
        <v>221</v>
      </c>
    </row>
    <row r="85" spans="1:6" x14ac:dyDescent="0.25">
      <c r="A85">
        <v>221184</v>
      </c>
      <c r="B85" t="s">
        <v>220</v>
      </c>
      <c r="C85">
        <v>73200.679999999993</v>
      </c>
      <c r="D85">
        <v>70258.299999999988</v>
      </c>
      <c r="E85" t="s">
        <v>214</v>
      </c>
      <c r="F85" t="s">
        <v>221</v>
      </c>
    </row>
    <row r="86" spans="1:6" x14ac:dyDescent="0.25">
      <c r="A86">
        <v>222184</v>
      </c>
      <c r="B86" t="s">
        <v>220</v>
      </c>
      <c r="C86">
        <v>71219.01999999999</v>
      </c>
      <c r="D86">
        <v>70810.439999999988</v>
      </c>
      <c r="E86" t="s">
        <v>214</v>
      </c>
      <c r="F86" t="s">
        <v>221</v>
      </c>
    </row>
    <row r="87" spans="1:6" x14ac:dyDescent="0.25">
      <c r="A87">
        <v>2231034</v>
      </c>
      <c r="B87" t="s">
        <v>220</v>
      </c>
      <c r="C87">
        <v>111951.53000000001</v>
      </c>
      <c r="D87">
        <v>110492.44000000002</v>
      </c>
      <c r="E87" t="s">
        <v>214</v>
      </c>
      <c r="F87" t="s">
        <v>221</v>
      </c>
    </row>
    <row r="88" spans="1:6" x14ac:dyDescent="0.25">
      <c r="A88">
        <v>224184</v>
      </c>
      <c r="B88" t="s">
        <v>220</v>
      </c>
      <c r="C88">
        <v>47938.919999999991</v>
      </c>
      <c r="D88">
        <v>47514.94999999999</v>
      </c>
      <c r="E88" t="s">
        <v>214</v>
      </c>
      <c r="F88" t="s">
        <v>221</v>
      </c>
    </row>
    <row r="89" spans="1:6" x14ac:dyDescent="0.25">
      <c r="A89">
        <v>225122</v>
      </c>
      <c r="B89" t="s">
        <v>220</v>
      </c>
      <c r="C89">
        <v>83407.420000000013</v>
      </c>
      <c r="D89">
        <v>81919.330000000016</v>
      </c>
      <c r="E89" t="s">
        <v>214</v>
      </c>
      <c r="F89" t="s">
        <v>221</v>
      </c>
    </row>
    <row r="90" spans="1:6" x14ac:dyDescent="0.25">
      <c r="A90">
        <v>22814</v>
      </c>
      <c r="B90" t="s">
        <v>220</v>
      </c>
      <c r="C90">
        <v>133541.38999999998</v>
      </c>
      <c r="D90">
        <v>127503.14999999998</v>
      </c>
      <c r="E90" t="s">
        <v>214</v>
      </c>
      <c r="F90" t="s">
        <v>221</v>
      </c>
    </row>
    <row r="91" spans="1:6" x14ac:dyDescent="0.25">
      <c r="A91">
        <v>232145</v>
      </c>
      <c r="B91" t="s">
        <v>220</v>
      </c>
      <c r="C91">
        <v>62830.77</v>
      </c>
      <c r="D91">
        <v>49788.67</v>
      </c>
      <c r="E91" t="s">
        <v>214</v>
      </c>
      <c r="F91" t="s">
        <v>221</v>
      </c>
    </row>
    <row r="92" spans="1:6" x14ac:dyDescent="0.25">
      <c r="A92">
        <v>233184</v>
      </c>
      <c r="B92" t="s">
        <v>220</v>
      </c>
      <c r="C92">
        <v>53167.689999999988</v>
      </c>
      <c r="D92">
        <v>50068.529999999984</v>
      </c>
      <c r="E92" t="s">
        <v>214</v>
      </c>
      <c r="F92" t="s">
        <v>221</v>
      </c>
    </row>
    <row r="93" spans="1:6" x14ac:dyDescent="0.25">
      <c r="A93">
        <v>234184</v>
      </c>
      <c r="B93" t="s">
        <v>220</v>
      </c>
      <c r="C93">
        <v>28708.880000000001</v>
      </c>
      <c r="D93">
        <v>26405.600000000002</v>
      </c>
      <c r="E93" t="s">
        <v>214</v>
      </c>
      <c r="F93" t="s">
        <v>221</v>
      </c>
    </row>
    <row r="94" spans="1:6" x14ac:dyDescent="0.25">
      <c r="A94">
        <v>2348111</v>
      </c>
      <c r="B94" t="s">
        <v>220</v>
      </c>
      <c r="C94">
        <v>21996.929999999997</v>
      </c>
      <c r="D94">
        <v>21660.899999999998</v>
      </c>
      <c r="E94" t="s">
        <v>214</v>
      </c>
      <c r="F94" t="s">
        <v>221</v>
      </c>
    </row>
    <row r="95" spans="1:6" x14ac:dyDescent="0.25">
      <c r="A95">
        <v>236813</v>
      </c>
      <c r="B95" t="s">
        <v>220</v>
      </c>
      <c r="C95">
        <v>45058.98</v>
      </c>
      <c r="D95">
        <v>43352.030000000006</v>
      </c>
      <c r="E95" t="s">
        <v>214</v>
      </c>
      <c r="F95" t="s">
        <v>221</v>
      </c>
    </row>
    <row r="96" spans="1:6" x14ac:dyDescent="0.25">
      <c r="A96">
        <v>2378131</v>
      </c>
      <c r="B96" t="s">
        <v>220</v>
      </c>
      <c r="C96">
        <v>44366.709999999992</v>
      </c>
      <c r="D96">
        <v>42318.589999999989</v>
      </c>
      <c r="E96" t="s">
        <v>214</v>
      </c>
      <c r="F96" t="s">
        <v>221</v>
      </c>
    </row>
    <row r="97" spans="1:6" x14ac:dyDescent="0.25">
      <c r="A97">
        <v>239184</v>
      </c>
      <c r="B97" t="s">
        <v>220</v>
      </c>
      <c r="C97">
        <v>49545.099999999991</v>
      </c>
      <c r="D97">
        <v>47905.94999999999</v>
      </c>
      <c r="E97" t="s">
        <v>214</v>
      </c>
      <c r="F97" t="s">
        <v>221</v>
      </c>
    </row>
    <row r="98" spans="1:6" x14ac:dyDescent="0.25">
      <c r="A98">
        <v>2411812</v>
      </c>
      <c r="B98" t="s">
        <v>220</v>
      </c>
      <c r="C98">
        <v>52063.299999999988</v>
      </c>
      <c r="D98">
        <v>50459.279999999992</v>
      </c>
      <c r="E98" t="s">
        <v>214</v>
      </c>
      <c r="F98" t="s">
        <v>221</v>
      </c>
    </row>
    <row r="99" spans="1:6" x14ac:dyDescent="0.25">
      <c r="A99">
        <v>242812</v>
      </c>
      <c r="B99" t="s">
        <v>220</v>
      </c>
      <c r="C99">
        <v>49237.71</v>
      </c>
      <c r="D99">
        <v>47011.4</v>
      </c>
      <c r="E99" t="s">
        <v>214</v>
      </c>
      <c r="F99" t="s">
        <v>221</v>
      </c>
    </row>
    <row r="100" spans="1:6" x14ac:dyDescent="0.25">
      <c r="A100">
        <v>2441812</v>
      </c>
      <c r="B100" t="s">
        <v>220</v>
      </c>
      <c r="C100">
        <v>48330.749999999985</v>
      </c>
      <c r="D100">
        <v>45646.149999999987</v>
      </c>
      <c r="E100" t="s">
        <v>214</v>
      </c>
      <c r="F100" t="s">
        <v>221</v>
      </c>
    </row>
    <row r="101" spans="1:6" x14ac:dyDescent="0.25">
      <c r="A101">
        <v>2458131</v>
      </c>
      <c r="B101" t="s">
        <v>220</v>
      </c>
      <c r="C101">
        <v>60324.479999999996</v>
      </c>
      <c r="D101">
        <v>58685.329999999994</v>
      </c>
      <c r="E101" t="s">
        <v>214</v>
      </c>
      <c r="F101" t="s">
        <v>221</v>
      </c>
    </row>
    <row r="102" spans="1:6" x14ac:dyDescent="0.25">
      <c r="A102">
        <v>2461812</v>
      </c>
      <c r="B102" t="s">
        <v>220</v>
      </c>
      <c r="C102">
        <v>44085.239999999991</v>
      </c>
      <c r="D102">
        <v>42030.089999999989</v>
      </c>
      <c r="E102" t="s">
        <v>214</v>
      </c>
      <c r="F102" t="s">
        <v>221</v>
      </c>
    </row>
    <row r="103" spans="1:6" x14ac:dyDescent="0.25">
      <c r="A103">
        <v>2501812</v>
      </c>
      <c r="B103" t="s">
        <v>220</v>
      </c>
      <c r="C103">
        <v>48562.50999999998</v>
      </c>
      <c r="D103">
        <v>46726.379999999983</v>
      </c>
      <c r="E103" t="s">
        <v>214</v>
      </c>
      <c r="F103" t="s">
        <v>221</v>
      </c>
    </row>
    <row r="104" spans="1:6" x14ac:dyDescent="0.25">
      <c r="A104">
        <v>25111</v>
      </c>
      <c r="B104" t="s">
        <v>220</v>
      </c>
      <c r="C104">
        <v>181952.07999999996</v>
      </c>
      <c r="D104">
        <v>180060.91999999995</v>
      </c>
      <c r="E104" t="s">
        <v>214</v>
      </c>
      <c r="F104" t="s">
        <v>221</v>
      </c>
    </row>
    <row r="105" spans="1:6" x14ac:dyDescent="0.25">
      <c r="A105">
        <v>255810</v>
      </c>
      <c r="B105" t="s">
        <v>220</v>
      </c>
      <c r="C105">
        <v>41891.639999999992</v>
      </c>
      <c r="D105">
        <v>40239.929999999993</v>
      </c>
      <c r="E105" t="s">
        <v>214</v>
      </c>
      <c r="F105" t="s">
        <v>221</v>
      </c>
    </row>
    <row r="106" spans="1:6" x14ac:dyDescent="0.25">
      <c r="A106">
        <v>258113</v>
      </c>
      <c r="B106" t="s">
        <v>220</v>
      </c>
      <c r="C106">
        <v>97236.290000000008</v>
      </c>
      <c r="D106">
        <v>95476.3</v>
      </c>
      <c r="E106" t="s">
        <v>214</v>
      </c>
      <c r="F106" t="s">
        <v>221</v>
      </c>
    </row>
    <row r="107" spans="1:6" x14ac:dyDescent="0.25">
      <c r="A107">
        <v>2611812</v>
      </c>
      <c r="B107" t="s">
        <v>220</v>
      </c>
      <c r="C107">
        <v>42340.059999999983</v>
      </c>
      <c r="D107">
        <v>14299.169999999984</v>
      </c>
      <c r="E107" t="s">
        <v>214</v>
      </c>
      <c r="F107" t="s">
        <v>221</v>
      </c>
    </row>
    <row r="108" spans="1:6" x14ac:dyDescent="0.25">
      <c r="A108">
        <v>2621812</v>
      </c>
      <c r="B108" t="s">
        <v>220</v>
      </c>
      <c r="C108">
        <v>22437.379999999997</v>
      </c>
      <c r="D108">
        <v>20723.329999999998</v>
      </c>
      <c r="E108" t="s">
        <v>214</v>
      </c>
      <c r="F108" t="s">
        <v>221</v>
      </c>
    </row>
    <row r="109" spans="1:6" x14ac:dyDescent="0.25">
      <c r="A109">
        <v>2628111</v>
      </c>
      <c r="B109" t="s">
        <v>220</v>
      </c>
      <c r="C109">
        <v>27148.539999999997</v>
      </c>
      <c r="D109">
        <v>18582.539999999997</v>
      </c>
      <c r="E109" t="s">
        <v>214</v>
      </c>
      <c r="F109" t="s">
        <v>221</v>
      </c>
    </row>
    <row r="110" spans="1:6" x14ac:dyDescent="0.25">
      <c r="A110">
        <v>2658134</v>
      </c>
      <c r="B110" t="s">
        <v>220</v>
      </c>
      <c r="C110">
        <v>68549.37999999999</v>
      </c>
      <c r="D110">
        <v>63418.429999999993</v>
      </c>
      <c r="E110" t="s">
        <v>214</v>
      </c>
      <c r="F110" t="s">
        <v>221</v>
      </c>
    </row>
    <row r="111" spans="1:6" x14ac:dyDescent="0.25">
      <c r="A111">
        <v>2661812</v>
      </c>
      <c r="B111" t="s">
        <v>220</v>
      </c>
      <c r="C111">
        <v>43420.599999999991</v>
      </c>
      <c r="D111">
        <v>41487.55999999999</v>
      </c>
      <c r="E111" t="s">
        <v>214</v>
      </c>
      <c r="F111" t="s">
        <v>221</v>
      </c>
    </row>
    <row r="112" spans="1:6" x14ac:dyDescent="0.25">
      <c r="A112">
        <v>2671812</v>
      </c>
      <c r="B112" t="s">
        <v>220</v>
      </c>
      <c r="C112">
        <v>41756.579999999994</v>
      </c>
      <c r="D112">
        <v>39779.49</v>
      </c>
      <c r="E112" t="s">
        <v>214</v>
      </c>
      <c r="F112" t="s">
        <v>221</v>
      </c>
    </row>
    <row r="113" spans="1:6" x14ac:dyDescent="0.25">
      <c r="A113">
        <v>2691812</v>
      </c>
      <c r="B113" t="s">
        <v>220</v>
      </c>
      <c r="C113">
        <v>47878.95</v>
      </c>
      <c r="D113">
        <v>46239.799999999996</v>
      </c>
      <c r="E113" t="s">
        <v>214</v>
      </c>
      <c r="F113" t="s">
        <v>221</v>
      </c>
    </row>
    <row r="114" spans="1:6" x14ac:dyDescent="0.25">
      <c r="A114">
        <v>2701812</v>
      </c>
      <c r="B114" t="s">
        <v>220</v>
      </c>
      <c r="C114">
        <v>703.96</v>
      </c>
      <c r="D114">
        <v>-3017.99</v>
      </c>
      <c r="E114" t="s">
        <v>214</v>
      </c>
      <c r="F114" t="s">
        <v>221</v>
      </c>
    </row>
    <row r="115" spans="1:6" x14ac:dyDescent="0.25">
      <c r="A115">
        <v>2711812</v>
      </c>
      <c r="B115" t="s">
        <v>220</v>
      </c>
      <c r="C115">
        <v>46485.259999999987</v>
      </c>
      <c r="D115">
        <v>44535.62999999999</v>
      </c>
      <c r="E115" t="s">
        <v>214</v>
      </c>
      <c r="F115" t="s">
        <v>221</v>
      </c>
    </row>
    <row r="116" spans="1:6" x14ac:dyDescent="0.25">
      <c r="A116">
        <v>2721812</v>
      </c>
      <c r="B116" t="s">
        <v>220</v>
      </c>
      <c r="C116">
        <v>44376.88</v>
      </c>
      <c r="D116">
        <v>42686.28</v>
      </c>
      <c r="E116" t="s">
        <v>214</v>
      </c>
      <c r="F116" t="s">
        <v>221</v>
      </c>
    </row>
    <row r="117" spans="1:6" x14ac:dyDescent="0.25">
      <c r="A117">
        <v>273145</v>
      </c>
      <c r="B117" t="s">
        <v>220</v>
      </c>
      <c r="C117">
        <v>62830.77</v>
      </c>
      <c r="D117">
        <v>61156.67</v>
      </c>
      <c r="E117" t="s">
        <v>214</v>
      </c>
      <c r="F117" t="s">
        <v>221</v>
      </c>
    </row>
    <row r="118" spans="1:6" x14ac:dyDescent="0.25">
      <c r="A118">
        <v>2741812</v>
      </c>
      <c r="B118" t="s">
        <v>220</v>
      </c>
      <c r="C118">
        <v>44517.919999999998</v>
      </c>
      <c r="D118">
        <v>42785.2</v>
      </c>
      <c r="E118" t="s">
        <v>214</v>
      </c>
      <c r="F118" t="s">
        <v>221</v>
      </c>
    </row>
    <row r="119" spans="1:6" x14ac:dyDescent="0.25">
      <c r="A119">
        <v>2758141</v>
      </c>
      <c r="B119" t="s">
        <v>220</v>
      </c>
      <c r="C119">
        <v>138350.04</v>
      </c>
      <c r="D119">
        <v>136517.46000000002</v>
      </c>
      <c r="E119" t="s">
        <v>214</v>
      </c>
      <c r="F119" t="s">
        <v>221</v>
      </c>
    </row>
    <row r="120" spans="1:6" x14ac:dyDescent="0.25">
      <c r="A120">
        <v>276187</v>
      </c>
      <c r="B120" t="s">
        <v>220</v>
      </c>
      <c r="C120">
        <v>81921.37</v>
      </c>
      <c r="D120">
        <v>80182.899999999994</v>
      </c>
      <c r="E120" t="s">
        <v>214</v>
      </c>
      <c r="F120" t="s">
        <v>221</v>
      </c>
    </row>
    <row r="121" spans="1:6" x14ac:dyDescent="0.25">
      <c r="A121">
        <v>2771</v>
      </c>
      <c r="B121" t="s">
        <v>220</v>
      </c>
      <c r="C121">
        <v>229409.08000000002</v>
      </c>
      <c r="D121">
        <v>226419.13</v>
      </c>
      <c r="E121" t="s">
        <v>214</v>
      </c>
      <c r="F121" t="s">
        <v>221</v>
      </c>
    </row>
    <row r="122" spans="1:6" x14ac:dyDescent="0.25">
      <c r="A122">
        <v>2801099</v>
      </c>
      <c r="B122" t="s">
        <v>220</v>
      </c>
      <c r="C122">
        <v>155467.89000000001</v>
      </c>
      <c r="D122">
        <v>153760.94</v>
      </c>
      <c r="E122" t="s">
        <v>214</v>
      </c>
      <c r="F122" t="s">
        <v>221</v>
      </c>
    </row>
    <row r="123" spans="1:6" x14ac:dyDescent="0.25">
      <c r="A123">
        <v>281145</v>
      </c>
      <c r="B123" t="s">
        <v>220</v>
      </c>
      <c r="C123">
        <v>61836.43</v>
      </c>
      <c r="D123">
        <v>48101.68</v>
      </c>
      <c r="E123" t="s">
        <v>214</v>
      </c>
      <c r="F123" t="s">
        <v>221</v>
      </c>
    </row>
    <row r="124" spans="1:6" x14ac:dyDescent="0.25">
      <c r="A124">
        <v>2828142</v>
      </c>
      <c r="B124" t="s">
        <v>220</v>
      </c>
      <c r="C124">
        <v>65813.789999999994</v>
      </c>
      <c r="D124">
        <v>61524.409999999996</v>
      </c>
      <c r="E124" t="s">
        <v>214</v>
      </c>
      <c r="F124" t="s">
        <v>221</v>
      </c>
    </row>
    <row r="125" spans="1:6" x14ac:dyDescent="0.25">
      <c r="A125">
        <v>2838145</v>
      </c>
      <c r="B125" t="s">
        <v>220</v>
      </c>
      <c r="C125">
        <v>59757.23</v>
      </c>
      <c r="D125">
        <v>46022.48</v>
      </c>
      <c r="E125" t="s">
        <v>214</v>
      </c>
      <c r="F125" t="s">
        <v>221</v>
      </c>
    </row>
    <row r="126" spans="1:6" x14ac:dyDescent="0.25">
      <c r="A126">
        <v>284145</v>
      </c>
      <c r="B126" t="s">
        <v>220</v>
      </c>
      <c r="C126">
        <v>62830.77</v>
      </c>
      <c r="D126">
        <v>39664.82</v>
      </c>
      <c r="E126" t="s">
        <v>214</v>
      </c>
      <c r="F126" t="s">
        <v>221</v>
      </c>
    </row>
    <row r="127" spans="1:6" x14ac:dyDescent="0.25">
      <c r="A127">
        <v>2851036</v>
      </c>
      <c r="B127" t="s">
        <v>220</v>
      </c>
      <c r="C127">
        <v>64990.520000000004</v>
      </c>
      <c r="D127">
        <v>49757.920000000006</v>
      </c>
      <c r="E127" t="s">
        <v>214</v>
      </c>
      <c r="F127" t="s">
        <v>221</v>
      </c>
    </row>
    <row r="128" spans="1:6" x14ac:dyDescent="0.25">
      <c r="A128">
        <v>286161</v>
      </c>
      <c r="B128" t="s">
        <v>220</v>
      </c>
      <c r="C128">
        <v>59542.469999999994</v>
      </c>
      <c r="D128">
        <v>45807.719999999994</v>
      </c>
      <c r="E128" t="s">
        <v>214</v>
      </c>
      <c r="F128" t="s">
        <v>221</v>
      </c>
    </row>
    <row r="129" spans="1:6" x14ac:dyDescent="0.25">
      <c r="A129">
        <v>287145</v>
      </c>
      <c r="B129" t="s">
        <v>220</v>
      </c>
      <c r="C129">
        <v>18220.230000000003</v>
      </c>
      <c r="D129">
        <v>15201.230000000003</v>
      </c>
      <c r="E129" t="s">
        <v>214</v>
      </c>
      <c r="F129" t="s">
        <v>221</v>
      </c>
    </row>
    <row r="130" spans="1:6" x14ac:dyDescent="0.25">
      <c r="A130">
        <v>287146</v>
      </c>
      <c r="B130" t="s">
        <v>220</v>
      </c>
      <c r="C130">
        <v>48299.149999999987</v>
      </c>
      <c r="D130">
        <v>45309.19999999999</v>
      </c>
      <c r="E130" t="s">
        <v>214</v>
      </c>
      <c r="F130" t="s">
        <v>221</v>
      </c>
    </row>
    <row r="131" spans="1:6" x14ac:dyDescent="0.25">
      <c r="A131">
        <v>2888143</v>
      </c>
      <c r="B131" t="s">
        <v>220</v>
      </c>
      <c r="C131">
        <v>35720.149999999994</v>
      </c>
      <c r="D131">
        <v>32760.319999999992</v>
      </c>
      <c r="E131" t="s">
        <v>214</v>
      </c>
      <c r="F131" t="s">
        <v>221</v>
      </c>
    </row>
    <row r="132" spans="1:6" x14ac:dyDescent="0.25">
      <c r="A132">
        <v>2898143</v>
      </c>
      <c r="B132" t="s">
        <v>220</v>
      </c>
      <c r="C132">
        <v>35720.149999999994</v>
      </c>
      <c r="D132">
        <v>33212.009999999995</v>
      </c>
      <c r="E132" t="s">
        <v>214</v>
      </c>
      <c r="F132" t="s">
        <v>221</v>
      </c>
    </row>
    <row r="133" spans="1:6" x14ac:dyDescent="0.25">
      <c r="A133">
        <v>2908144</v>
      </c>
      <c r="B133" t="s">
        <v>220</v>
      </c>
      <c r="C133">
        <v>35720.149999999994</v>
      </c>
      <c r="D133">
        <v>33212.009999999995</v>
      </c>
      <c r="E133" t="s">
        <v>214</v>
      </c>
      <c r="F133" t="s">
        <v>221</v>
      </c>
    </row>
    <row r="134" spans="1:6" x14ac:dyDescent="0.25">
      <c r="A134">
        <v>2918144</v>
      </c>
      <c r="B134" t="s">
        <v>220</v>
      </c>
      <c r="C134">
        <v>35720.149999999994</v>
      </c>
      <c r="D134">
        <v>33618.429999999993</v>
      </c>
      <c r="E134" t="s">
        <v>214</v>
      </c>
      <c r="F134" t="s">
        <v>221</v>
      </c>
    </row>
    <row r="135" spans="1:6" x14ac:dyDescent="0.25">
      <c r="A135">
        <v>292101</v>
      </c>
      <c r="B135" t="s">
        <v>220</v>
      </c>
      <c r="C135">
        <v>56561.899999999994</v>
      </c>
      <c r="D135">
        <v>54663.389999999992</v>
      </c>
      <c r="E135" t="s">
        <v>214</v>
      </c>
      <c r="F135" t="s">
        <v>221</v>
      </c>
    </row>
    <row r="136" spans="1:6" x14ac:dyDescent="0.25">
      <c r="A136">
        <v>2931812</v>
      </c>
      <c r="B136" t="s">
        <v>220</v>
      </c>
      <c r="C136">
        <v>35883.339999999997</v>
      </c>
      <c r="D136">
        <v>35291.039999999994</v>
      </c>
      <c r="E136" t="s">
        <v>214</v>
      </c>
      <c r="F136" t="s">
        <v>221</v>
      </c>
    </row>
    <row r="137" spans="1:6" x14ac:dyDescent="0.25">
      <c r="A137">
        <v>2941812</v>
      </c>
      <c r="B137" t="s">
        <v>220</v>
      </c>
      <c r="C137">
        <v>44213.82</v>
      </c>
      <c r="D137">
        <v>43621.52</v>
      </c>
      <c r="E137" t="s">
        <v>214</v>
      </c>
      <c r="F137" t="s">
        <v>221</v>
      </c>
    </row>
    <row r="138" spans="1:6" x14ac:dyDescent="0.25">
      <c r="A138">
        <v>2951812</v>
      </c>
      <c r="B138" t="s">
        <v>220</v>
      </c>
      <c r="C138">
        <v>52059.789999999994</v>
      </c>
      <c r="D138">
        <v>51467.489999999991</v>
      </c>
      <c r="E138" t="s">
        <v>214</v>
      </c>
      <c r="F138" t="s">
        <v>221</v>
      </c>
    </row>
    <row r="139" spans="1:6" x14ac:dyDescent="0.25">
      <c r="A139">
        <v>2968146</v>
      </c>
      <c r="B139" t="s">
        <v>220</v>
      </c>
      <c r="C139">
        <v>60145.380000000005</v>
      </c>
      <c r="D139">
        <v>59849.23</v>
      </c>
      <c r="E139" t="s">
        <v>214</v>
      </c>
      <c r="F139" t="s">
        <v>221</v>
      </c>
    </row>
    <row r="140" spans="1:6" x14ac:dyDescent="0.25">
      <c r="A140">
        <v>2971812</v>
      </c>
      <c r="B140" t="s">
        <v>220</v>
      </c>
      <c r="C140">
        <v>47336.289999999986</v>
      </c>
      <c r="D140">
        <v>44300.029999999984</v>
      </c>
      <c r="E140" t="s">
        <v>214</v>
      </c>
      <c r="F140" t="s">
        <v>221</v>
      </c>
    </row>
    <row r="141" spans="1:6" x14ac:dyDescent="0.25">
      <c r="A141">
        <v>2981812</v>
      </c>
      <c r="B141" t="s">
        <v>220</v>
      </c>
      <c r="C141">
        <v>46978.939999999995</v>
      </c>
      <c r="D141">
        <v>44561.759999999995</v>
      </c>
      <c r="E141" t="s">
        <v>214</v>
      </c>
      <c r="F141" t="s">
        <v>221</v>
      </c>
    </row>
    <row r="142" spans="1:6" x14ac:dyDescent="0.25">
      <c r="A142">
        <v>3001812</v>
      </c>
      <c r="B142" t="s">
        <v>220</v>
      </c>
      <c r="C142">
        <v>46035.35</v>
      </c>
      <c r="D142">
        <v>43324.549999999996</v>
      </c>
      <c r="E142" t="s">
        <v>214</v>
      </c>
      <c r="F142" t="s">
        <v>221</v>
      </c>
    </row>
    <row r="143" spans="1:6" x14ac:dyDescent="0.25">
      <c r="A143">
        <v>3011812</v>
      </c>
      <c r="B143" t="s">
        <v>220</v>
      </c>
      <c r="C143">
        <v>42978.51999999999</v>
      </c>
      <c r="D143">
        <v>40181.149999999987</v>
      </c>
      <c r="E143" t="s">
        <v>214</v>
      </c>
      <c r="F143" t="s">
        <v>221</v>
      </c>
    </row>
    <row r="144" spans="1:6" x14ac:dyDescent="0.25">
      <c r="A144">
        <v>3021812</v>
      </c>
      <c r="B144" t="s">
        <v>220</v>
      </c>
      <c r="C144">
        <v>51340.939999999995</v>
      </c>
      <c r="D144">
        <v>48758.819999999992</v>
      </c>
      <c r="E144" t="s">
        <v>214</v>
      </c>
      <c r="F144" t="s">
        <v>221</v>
      </c>
    </row>
    <row r="145" spans="1:6" x14ac:dyDescent="0.25">
      <c r="A145">
        <v>3031812</v>
      </c>
      <c r="B145" t="s">
        <v>220</v>
      </c>
      <c r="C145">
        <v>22070.639999999996</v>
      </c>
      <c r="D145">
        <v>19278.559999999998</v>
      </c>
      <c r="E145" t="s">
        <v>214</v>
      </c>
      <c r="F145" t="s">
        <v>221</v>
      </c>
    </row>
    <row r="146" spans="1:6" x14ac:dyDescent="0.25">
      <c r="A146">
        <v>1004191</v>
      </c>
      <c r="B146" t="s">
        <v>220</v>
      </c>
      <c r="C146">
        <v>55888.219999999994</v>
      </c>
      <c r="D146">
        <v>53328.409999999996</v>
      </c>
      <c r="E146" t="s">
        <v>214</v>
      </c>
      <c r="F146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2"/>
  <sheetViews>
    <sheetView topLeftCell="A3" workbookViewId="0">
      <selection activeCell="A4" sqref="A4:A122"/>
    </sheetView>
  </sheetViews>
  <sheetFormatPr baseColWidth="10" defaultColWidth="9.140625" defaultRowHeight="15" x14ac:dyDescent="0.25"/>
  <cols>
    <col min="1" max="1" width="9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3123</v>
      </c>
      <c r="B4" t="s">
        <v>222</v>
      </c>
      <c r="C4">
        <v>8369.86</v>
      </c>
      <c r="D4">
        <v>0</v>
      </c>
      <c r="E4" t="s">
        <v>223</v>
      </c>
      <c r="F4" t="s">
        <v>224</v>
      </c>
    </row>
    <row r="5" spans="1:6" x14ac:dyDescent="0.25">
      <c r="A5">
        <v>515</v>
      </c>
      <c r="B5" t="s">
        <v>222</v>
      </c>
      <c r="C5">
        <v>9568.24</v>
      </c>
      <c r="D5">
        <v>0</v>
      </c>
      <c r="E5" t="s">
        <v>223</v>
      </c>
      <c r="F5" t="s">
        <v>224</v>
      </c>
    </row>
    <row r="6" spans="1:6" x14ac:dyDescent="0.25">
      <c r="A6">
        <v>6143</v>
      </c>
      <c r="B6" t="s">
        <v>222</v>
      </c>
      <c r="C6">
        <v>8848.69</v>
      </c>
      <c r="D6">
        <v>0</v>
      </c>
      <c r="E6" t="s">
        <v>223</v>
      </c>
      <c r="F6" t="s">
        <v>224</v>
      </c>
    </row>
    <row r="7" spans="1:6" x14ac:dyDescent="0.25">
      <c r="A7">
        <v>13181</v>
      </c>
      <c r="B7" t="s">
        <v>222</v>
      </c>
      <c r="C7">
        <v>6143.45</v>
      </c>
      <c r="D7">
        <v>0</v>
      </c>
      <c r="E7" t="s">
        <v>223</v>
      </c>
      <c r="F7" t="s">
        <v>224</v>
      </c>
    </row>
    <row r="8" spans="1:6" x14ac:dyDescent="0.25">
      <c r="A8">
        <v>17142</v>
      </c>
      <c r="B8" t="s">
        <v>222</v>
      </c>
      <c r="C8">
        <v>6232.05</v>
      </c>
      <c r="D8">
        <v>0</v>
      </c>
      <c r="E8" t="s">
        <v>223</v>
      </c>
      <c r="F8" t="s">
        <v>224</v>
      </c>
    </row>
    <row r="9" spans="1:6" x14ac:dyDescent="0.25">
      <c r="A9">
        <v>20163</v>
      </c>
      <c r="B9" t="s">
        <v>222</v>
      </c>
      <c r="C9">
        <v>851.73</v>
      </c>
      <c r="D9">
        <v>0</v>
      </c>
      <c r="E9" t="s">
        <v>223</v>
      </c>
      <c r="F9" t="s">
        <v>224</v>
      </c>
    </row>
    <row r="10" spans="1:6" x14ac:dyDescent="0.25">
      <c r="A10">
        <v>22164</v>
      </c>
      <c r="B10" t="s">
        <v>222</v>
      </c>
      <c r="C10">
        <v>5238.22</v>
      </c>
      <c r="D10">
        <v>0</v>
      </c>
      <c r="E10" t="s">
        <v>223</v>
      </c>
      <c r="F10" t="s">
        <v>224</v>
      </c>
    </row>
    <row r="11" spans="1:6" x14ac:dyDescent="0.25">
      <c r="A11">
        <v>241472</v>
      </c>
      <c r="B11" t="s">
        <v>222</v>
      </c>
      <c r="C11">
        <v>6094.16</v>
      </c>
      <c r="D11">
        <v>0</v>
      </c>
      <c r="E11" t="s">
        <v>223</v>
      </c>
      <c r="F11" t="s">
        <v>224</v>
      </c>
    </row>
    <row r="12" spans="1:6" x14ac:dyDescent="0.25">
      <c r="A12">
        <v>251620</v>
      </c>
      <c r="B12" t="s">
        <v>222</v>
      </c>
      <c r="C12">
        <v>6655.85</v>
      </c>
      <c r="D12">
        <v>0</v>
      </c>
      <c r="E12" t="s">
        <v>223</v>
      </c>
      <c r="F12" t="s">
        <v>224</v>
      </c>
    </row>
    <row r="13" spans="1:6" x14ac:dyDescent="0.25">
      <c r="A13">
        <v>27149</v>
      </c>
      <c r="B13" t="s">
        <v>222</v>
      </c>
      <c r="C13">
        <v>7699.23</v>
      </c>
      <c r="D13">
        <v>0</v>
      </c>
      <c r="E13" t="s">
        <v>223</v>
      </c>
      <c r="F13" t="s">
        <v>224</v>
      </c>
    </row>
    <row r="14" spans="1:6" x14ac:dyDescent="0.25">
      <c r="A14">
        <v>381472</v>
      </c>
      <c r="B14" t="s">
        <v>222</v>
      </c>
      <c r="C14">
        <v>6094.16</v>
      </c>
      <c r="D14">
        <v>0</v>
      </c>
      <c r="E14" t="s">
        <v>223</v>
      </c>
      <c r="F14" t="s">
        <v>224</v>
      </c>
    </row>
    <row r="15" spans="1:6" x14ac:dyDescent="0.25">
      <c r="A15">
        <v>50124</v>
      </c>
      <c r="B15" t="s">
        <v>222</v>
      </c>
      <c r="C15">
        <v>6137.08</v>
      </c>
      <c r="D15">
        <v>0</v>
      </c>
      <c r="E15" t="s">
        <v>223</v>
      </c>
      <c r="F15" t="s">
        <v>224</v>
      </c>
    </row>
    <row r="16" spans="1:6" x14ac:dyDescent="0.25">
      <c r="A16">
        <v>581410</v>
      </c>
      <c r="B16" t="s">
        <v>222</v>
      </c>
      <c r="C16">
        <v>5800.75</v>
      </c>
      <c r="D16">
        <v>0</v>
      </c>
      <c r="E16" t="s">
        <v>223</v>
      </c>
      <c r="F16" t="s">
        <v>224</v>
      </c>
    </row>
    <row r="17" spans="1:6" x14ac:dyDescent="0.25">
      <c r="A17">
        <v>591472</v>
      </c>
      <c r="B17" t="s">
        <v>222</v>
      </c>
      <c r="C17">
        <v>6094.16</v>
      </c>
      <c r="D17">
        <v>0</v>
      </c>
      <c r="E17" t="s">
        <v>223</v>
      </c>
      <c r="F17" t="s">
        <v>224</v>
      </c>
    </row>
    <row r="18" spans="1:6" x14ac:dyDescent="0.25">
      <c r="A18">
        <v>701472</v>
      </c>
      <c r="B18" t="s">
        <v>222</v>
      </c>
      <c r="C18">
        <v>6094.16</v>
      </c>
      <c r="D18">
        <v>0</v>
      </c>
      <c r="E18" t="s">
        <v>223</v>
      </c>
      <c r="F18" t="s">
        <v>224</v>
      </c>
    </row>
    <row r="19" spans="1:6" x14ac:dyDescent="0.25">
      <c r="A19">
        <v>731241</v>
      </c>
      <c r="B19" t="s">
        <v>222</v>
      </c>
      <c r="C19">
        <v>5640.1</v>
      </c>
      <c r="D19">
        <v>0</v>
      </c>
      <c r="E19" t="s">
        <v>223</v>
      </c>
      <c r="F19" t="s">
        <v>224</v>
      </c>
    </row>
    <row r="20" spans="1:6" x14ac:dyDescent="0.25">
      <c r="A20">
        <v>741241</v>
      </c>
      <c r="B20" t="s">
        <v>222</v>
      </c>
      <c r="C20">
        <v>5640.1</v>
      </c>
      <c r="D20">
        <v>0</v>
      </c>
      <c r="E20" t="s">
        <v>223</v>
      </c>
      <c r="F20" t="s">
        <v>224</v>
      </c>
    </row>
    <row r="21" spans="1:6" x14ac:dyDescent="0.25">
      <c r="A21">
        <v>758133</v>
      </c>
      <c r="B21" t="s">
        <v>222</v>
      </c>
      <c r="C21">
        <v>10853.35</v>
      </c>
      <c r="D21">
        <v>0</v>
      </c>
      <c r="E21" t="s">
        <v>223</v>
      </c>
      <c r="F21" t="s">
        <v>224</v>
      </c>
    </row>
    <row r="22" spans="1:6" x14ac:dyDescent="0.25">
      <c r="A22">
        <v>788147</v>
      </c>
      <c r="B22" t="s">
        <v>222</v>
      </c>
      <c r="C22">
        <v>11971.48</v>
      </c>
      <c r="D22">
        <v>0</v>
      </c>
      <c r="E22" t="s">
        <v>223</v>
      </c>
      <c r="F22" t="s">
        <v>224</v>
      </c>
    </row>
    <row r="23" spans="1:6" x14ac:dyDescent="0.25">
      <c r="A23">
        <v>81186</v>
      </c>
      <c r="B23" t="s">
        <v>222</v>
      </c>
      <c r="C23">
        <v>4158.45</v>
      </c>
      <c r="D23">
        <v>0</v>
      </c>
      <c r="E23" t="s">
        <v>223</v>
      </c>
      <c r="F23" t="s">
        <v>224</v>
      </c>
    </row>
    <row r="24" spans="1:6" x14ac:dyDescent="0.25">
      <c r="A24">
        <v>881811</v>
      </c>
      <c r="B24" t="s">
        <v>222</v>
      </c>
      <c r="C24">
        <v>5900.83</v>
      </c>
      <c r="D24">
        <v>0</v>
      </c>
      <c r="E24" t="s">
        <v>223</v>
      </c>
      <c r="F24" t="s">
        <v>224</v>
      </c>
    </row>
    <row r="25" spans="1:6" x14ac:dyDescent="0.25">
      <c r="A25">
        <v>91188</v>
      </c>
      <c r="B25" t="s">
        <v>222</v>
      </c>
      <c r="C25">
        <v>3981.79</v>
      </c>
      <c r="D25">
        <v>0</v>
      </c>
      <c r="E25" t="s">
        <v>223</v>
      </c>
      <c r="F25" t="s">
        <v>224</v>
      </c>
    </row>
    <row r="26" spans="1:6" x14ac:dyDescent="0.25">
      <c r="A26">
        <v>95165</v>
      </c>
      <c r="B26" t="s">
        <v>222</v>
      </c>
      <c r="C26">
        <v>4935.95</v>
      </c>
      <c r="D26">
        <v>0</v>
      </c>
      <c r="E26" t="s">
        <v>223</v>
      </c>
      <c r="F26" t="s">
        <v>224</v>
      </c>
    </row>
    <row r="27" spans="1:6" x14ac:dyDescent="0.25">
      <c r="A27">
        <v>9717</v>
      </c>
      <c r="B27" t="s">
        <v>222</v>
      </c>
      <c r="C27">
        <v>11971.48</v>
      </c>
      <c r="D27">
        <v>0</v>
      </c>
      <c r="E27" t="s">
        <v>223</v>
      </c>
      <c r="F27" t="s">
        <v>224</v>
      </c>
    </row>
    <row r="28" spans="1:6" x14ac:dyDescent="0.25">
      <c r="A28">
        <v>1021472</v>
      </c>
      <c r="B28" t="s">
        <v>222</v>
      </c>
      <c r="C28">
        <v>6094.16</v>
      </c>
      <c r="D28">
        <v>0</v>
      </c>
      <c r="E28" t="s">
        <v>223</v>
      </c>
      <c r="F28" t="s">
        <v>224</v>
      </c>
    </row>
    <row r="29" spans="1:6" x14ac:dyDescent="0.25">
      <c r="A29">
        <v>104182</v>
      </c>
      <c r="B29" t="s">
        <v>222</v>
      </c>
      <c r="C29">
        <v>6232.05</v>
      </c>
      <c r="D29">
        <v>0</v>
      </c>
      <c r="E29" t="s">
        <v>223</v>
      </c>
      <c r="F29" t="s">
        <v>224</v>
      </c>
    </row>
    <row r="30" spans="1:6" x14ac:dyDescent="0.25">
      <c r="A30">
        <v>108188</v>
      </c>
      <c r="B30" t="s">
        <v>222</v>
      </c>
      <c r="C30">
        <v>3981.79</v>
      </c>
      <c r="D30">
        <v>0</v>
      </c>
      <c r="E30" t="s">
        <v>223</v>
      </c>
      <c r="F30" t="s">
        <v>224</v>
      </c>
    </row>
    <row r="31" spans="1:6" x14ac:dyDescent="0.25">
      <c r="A31">
        <v>1128139</v>
      </c>
      <c r="B31" t="s">
        <v>222</v>
      </c>
      <c r="C31">
        <v>10796.07</v>
      </c>
      <c r="D31">
        <v>0</v>
      </c>
      <c r="E31" t="s">
        <v>223</v>
      </c>
      <c r="F31" t="s">
        <v>224</v>
      </c>
    </row>
    <row r="32" spans="1:6" x14ac:dyDescent="0.25">
      <c r="A32">
        <v>1291461</v>
      </c>
      <c r="B32" t="s">
        <v>222</v>
      </c>
      <c r="C32">
        <v>6655.85</v>
      </c>
      <c r="D32">
        <v>0</v>
      </c>
      <c r="E32" t="s">
        <v>223</v>
      </c>
      <c r="F32" t="s">
        <v>224</v>
      </c>
    </row>
    <row r="33" spans="1:6" x14ac:dyDescent="0.25">
      <c r="A33">
        <v>1301472</v>
      </c>
      <c r="B33" t="s">
        <v>222</v>
      </c>
      <c r="C33">
        <v>6094.16</v>
      </c>
      <c r="D33">
        <v>0</v>
      </c>
      <c r="E33" t="s">
        <v>223</v>
      </c>
      <c r="F33" t="s">
        <v>224</v>
      </c>
    </row>
    <row r="34" spans="1:6" x14ac:dyDescent="0.25">
      <c r="A34">
        <v>1321472</v>
      </c>
      <c r="B34" t="s">
        <v>222</v>
      </c>
      <c r="C34">
        <v>6094.16</v>
      </c>
      <c r="D34">
        <v>0</v>
      </c>
      <c r="E34" t="s">
        <v>223</v>
      </c>
      <c r="F34" t="s">
        <v>224</v>
      </c>
    </row>
    <row r="35" spans="1:6" x14ac:dyDescent="0.25">
      <c r="A35">
        <v>1331472</v>
      </c>
      <c r="B35" t="s">
        <v>222</v>
      </c>
      <c r="C35">
        <v>6094.16</v>
      </c>
      <c r="D35">
        <v>0</v>
      </c>
      <c r="E35" t="s">
        <v>223</v>
      </c>
      <c r="F35" t="s">
        <v>224</v>
      </c>
    </row>
    <row r="36" spans="1:6" x14ac:dyDescent="0.25">
      <c r="A36">
        <v>134145</v>
      </c>
      <c r="B36" t="s">
        <v>222</v>
      </c>
      <c r="C36">
        <v>4815.7700000000004</v>
      </c>
      <c r="D36">
        <v>0</v>
      </c>
      <c r="E36" t="s">
        <v>223</v>
      </c>
      <c r="F36" t="s">
        <v>224</v>
      </c>
    </row>
    <row r="37" spans="1:6" x14ac:dyDescent="0.25">
      <c r="A37">
        <v>136144</v>
      </c>
      <c r="B37" t="s">
        <v>222</v>
      </c>
      <c r="C37">
        <v>5800.75</v>
      </c>
      <c r="D37">
        <v>0</v>
      </c>
      <c r="E37" t="s">
        <v>223</v>
      </c>
      <c r="F37" t="s">
        <v>224</v>
      </c>
    </row>
    <row r="38" spans="1:6" x14ac:dyDescent="0.25">
      <c r="A38">
        <v>140145</v>
      </c>
      <c r="B38" t="s">
        <v>222</v>
      </c>
      <c r="C38">
        <v>4815.7700000000004</v>
      </c>
      <c r="D38">
        <v>0</v>
      </c>
      <c r="E38" t="s">
        <v>223</v>
      </c>
      <c r="F38" t="s">
        <v>224</v>
      </c>
    </row>
    <row r="39" spans="1:6" x14ac:dyDescent="0.25">
      <c r="A39">
        <v>142148</v>
      </c>
      <c r="B39" t="s">
        <v>222</v>
      </c>
      <c r="C39">
        <v>5800.75</v>
      </c>
      <c r="D39">
        <v>0</v>
      </c>
      <c r="E39" t="s">
        <v>223</v>
      </c>
      <c r="F39" t="s">
        <v>224</v>
      </c>
    </row>
    <row r="40" spans="1:6" x14ac:dyDescent="0.25">
      <c r="A40">
        <v>1468149</v>
      </c>
      <c r="B40" t="s">
        <v>222</v>
      </c>
      <c r="C40">
        <v>7080.66</v>
      </c>
      <c r="D40">
        <v>0</v>
      </c>
      <c r="E40" t="s">
        <v>223</v>
      </c>
      <c r="F40" t="s">
        <v>224</v>
      </c>
    </row>
    <row r="41" spans="1:6" x14ac:dyDescent="0.25">
      <c r="A41">
        <v>149141</v>
      </c>
      <c r="B41" t="s">
        <v>222</v>
      </c>
      <c r="C41">
        <v>5800.75</v>
      </c>
      <c r="D41">
        <v>0</v>
      </c>
      <c r="E41" t="s">
        <v>223</v>
      </c>
      <c r="F41" t="s">
        <v>224</v>
      </c>
    </row>
    <row r="42" spans="1:6" x14ac:dyDescent="0.25">
      <c r="A42">
        <v>1511472</v>
      </c>
      <c r="B42" t="s">
        <v>222</v>
      </c>
      <c r="C42">
        <v>6094.16</v>
      </c>
      <c r="D42">
        <v>0</v>
      </c>
      <c r="E42" t="s">
        <v>223</v>
      </c>
      <c r="F42" t="s">
        <v>224</v>
      </c>
    </row>
    <row r="43" spans="1:6" x14ac:dyDescent="0.25">
      <c r="A43">
        <v>153144</v>
      </c>
      <c r="B43" t="s">
        <v>222</v>
      </c>
      <c r="C43">
        <v>5800.75</v>
      </c>
      <c r="D43">
        <v>0</v>
      </c>
      <c r="E43" t="s">
        <v>223</v>
      </c>
      <c r="F43" t="s">
        <v>224</v>
      </c>
    </row>
    <row r="44" spans="1:6" x14ac:dyDescent="0.25">
      <c r="A44">
        <v>155121</v>
      </c>
      <c r="B44" t="s">
        <v>222</v>
      </c>
      <c r="C44">
        <v>5253.77</v>
      </c>
      <c r="D44">
        <v>0</v>
      </c>
      <c r="E44" t="s">
        <v>223</v>
      </c>
      <c r="F44" t="s">
        <v>224</v>
      </c>
    </row>
    <row r="45" spans="1:6" x14ac:dyDescent="0.25">
      <c r="A45">
        <v>1584101</v>
      </c>
      <c r="B45" t="s">
        <v>222</v>
      </c>
      <c r="C45">
        <v>5800.75</v>
      </c>
      <c r="D45">
        <v>0</v>
      </c>
      <c r="E45" t="s">
        <v>223</v>
      </c>
      <c r="F45" t="s">
        <v>224</v>
      </c>
    </row>
    <row r="46" spans="1:6" x14ac:dyDescent="0.25">
      <c r="A46">
        <v>1611472</v>
      </c>
      <c r="B46" t="s">
        <v>222</v>
      </c>
      <c r="C46">
        <v>6094.16</v>
      </c>
      <c r="D46">
        <v>0</v>
      </c>
      <c r="E46" t="s">
        <v>223</v>
      </c>
      <c r="F46" t="s">
        <v>224</v>
      </c>
    </row>
    <row r="47" spans="1:6" x14ac:dyDescent="0.25">
      <c r="A47">
        <v>164189</v>
      </c>
      <c r="B47" t="s">
        <v>222</v>
      </c>
      <c r="C47">
        <v>3981.79</v>
      </c>
      <c r="D47">
        <v>0</v>
      </c>
      <c r="E47" t="s">
        <v>223</v>
      </c>
      <c r="F47" t="s">
        <v>224</v>
      </c>
    </row>
    <row r="48" spans="1:6" x14ac:dyDescent="0.25">
      <c r="A48">
        <v>1651472</v>
      </c>
      <c r="B48" t="s">
        <v>222</v>
      </c>
      <c r="C48">
        <v>6094.16</v>
      </c>
      <c r="D48">
        <v>0</v>
      </c>
      <c r="E48" t="s">
        <v>223</v>
      </c>
      <c r="F48" t="s">
        <v>224</v>
      </c>
    </row>
    <row r="49" spans="1:6" x14ac:dyDescent="0.25">
      <c r="A49">
        <v>1671472</v>
      </c>
      <c r="B49" t="s">
        <v>222</v>
      </c>
      <c r="C49">
        <v>6094.16</v>
      </c>
      <c r="D49">
        <v>0</v>
      </c>
      <c r="E49" t="s">
        <v>223</v>
      </c>
      <c r="F49" t="s">
        <v>224</v>
      </c>
    </row>
    <row r="50" spans="1:6" x14ac:dyDescent="0.25">
      <c r="A50">
        <v>1691472</v>
      </c>
      <c r="B50" t="s">
        <v>222</v>
      </c>
      <c r="C50">
        <v>6094.16</v>
      </c>
      <c r="D50">
        <v>0</v>
      </c>
      <c r="E50" t="s">
        <v>223</v>
      </c>
      <c r="F50" t="s">
        <v>224</v>
      </c>
    </row>
    <row r="51" spans="1:6" x14ac:dyDescent="0.25">
      <c r="A51">
        <v>1711098</v>
      </c>
      <c r="B51" t="s">
        <v>222</v>
      </c>
      <c r="C51">
        <v>6655.85</v>
      </c>
      <c r="D51">
        <v>0</v>
      </c>
      <c r="E51" t="s">
        <v>223</v>
      </c>
      <c r="F51" t="s">
        <v>224</v>
      </c>
    </row>
    <row r="52" spans="1:6" x14ac:dyDescent="0.25">
      <c r="A52">
        <v>1728136</v>
      </c>
      <c r="B52" t="s">
        <v>222</v>
      </c>
      <c r="C52">
        <v>1826.57</v>
      </c>
      <c r="D52">
        <v>0</v>
      </c>
      <c r="E52" t="s">
        <v>223</v>
      </c>
      <c r="F52" t="s">
        <v>224</v>
      </c>
    </row>
    <row r="53" spans="1:6" x14ac:dyDescent="0.25">
      <c r="A53">
        <v>1751030</v>
      </c>
      <c r="B53" t="s">
        <v>222</v>
      </c>
      <c r="C53">
        <v>5800.75</v>
      </c>
      <c r="D53">
        <v>0</v>
      </c>
      <c r="E53" t="s">
        <v>223</v>
      </c>
      <c r="F53" t="s">
        <v>224</v>
      </c>
    </row>
    <row r="54" spans="1:6" x14ac:dyDescent="0.25">
      <c r="A54">
        <v>176188</v>
      </c>
      <c r="B54" t="s">
        <v>222</v>
      </c>
      <c r="C54">
        <v>7080.66</v>
      </c>
      <c r="D54">
        <v>0</v>
      </c>
      <c r="E54" t="s">
        <v>223</v>
      </c>
      <c r="F54" t="s">
        <v>224</v>
      </c>
    </row>
    <row r="55" spans="1:6" x14ac:dyDescent="0.25">
      <c r="A55">
        <v>1801472</v>
      </c>
      <c r="B55" t="s">
        <v>222</v>
      </c>
      <c r="C55">
        <v>6094.16</v>
      </c>
      <c r="D55">
        <v>0</v>
      </c>
      <c r="E55" t="s">
        <v>223</v>
      </c>
      <c r="F55" t="s">
        <v>224</v>
      </c>
    </row>
    <row r="56" spans="1:6" x14ac:dyDescent="0.25">
      <c r="A56">
        <v>185111</v>
      </c>
      <c r="B56" t="s">
        <v>222</v>
      </c>
      <c r="C56">
        <v>5800.75</v>
      </c>
      <c r="D56">
        <v>0</v>
      </c>
      <c r="E56" t="s">
        <v>223</v>
      </c>
      <c r="F56" t="s">
        <v>224</v>
      </c>
    </row>
    <row r="57" spans="1:6" x14ac:dyDescent="0.25">
      <c r="A57">
        <v>186183</v>
      </c>
      <c r="B57" t="s">
        <v>222</v>
      </c>
      <c r="C57">
        <v>3940.33</v>
      </c>
      <c r="D57">
        <v>0</v>
      </c>
      <c r="E57" t="s">
        <v>223</v>
      </c>
      <c r="F57" t="s">
        <v>224</v>
      </c>
    </row>
    <row r="58" spans="1:6" x14ac:dyDescent="0.25">
      <c r="A58">
        <v>18818</v>
      </c>
      <c r="B58" t="s">
        <v>222</v>
      </c>
      <c r="C58">
        <v>11616.46</v>
      </c>
      <c r="D58">
        <v>0</v>
      </c>
      <c r="E58" t="s">
        <v>223</v>
      </c>
      <c r="F58" t="s">
        <v>224</v>
      </c>
    </row>
    <row r="59" spans="1:6" x14ac:dyDescent="0.25">
      <c r="A59">
        <v>1891472</v>
      </c>
      <c r="B59" t="s">
        <v>222</v>
      </c>
      <c r="C59">
        <v>5817.07</v>
      </c>
      <c r="D59">
        <v>0</v>
      </c>
      <c r="E59" t="s">
        <v>223</v>
      </c>
      <c r="F59" t="s">
        <v>224</v>
      </c>
    </row>
    <row r="60" spans="1:6" x14ac:dyDescent="0.25">
      <c r="A60">
        <v>193189</v>
      </c>
      <c r="B60" t="s">
        <v>222</v>
      </c>
      <c r="C60">
        <v>3981.79</v>
      </c>
      <c r="D60">
        <v>0</v>
      </c>
      <c r="E60" t="s">
        <v>223</v>
      </c>
      <c r="F60" t="s">
        <v>224</v>
      </c>
    </row>
    <row r="61" spans="1:6" x14ac:dyDescent="0.25">
      <c r="A61">
        <v>1941814</v>
      </c>
      <c r="B61" t="s">
        <v>222</v>
      </c>
      <c r="C61">
        <v>4986.05</v>
      </c>
      <c r="D61">
        <v>0</v>
      </c>
      <c r="E61" t="s">
        <v>223</v>
      </c>
      <c r="F61" t="s">
        <v>224</v>
      </c>
    </row>
    <row r="62" spans="1:6" x14ac:dyDescent="0.25">
      <c r="A62">
        <v>195182</v>
      </c>
      <c r="B62" t="s">
        <v>222</v>
      </c>
      <c r="C62">
        <v>5687.43</v>
      </c>
      <c r="D62">
        <v>0</v>
      </c>
      <c r="E62" t="s">
        <v>223</v>
      </c>
      <c r="F62" t="s">
        <v>224</v>
      </c>
    </row>
    <row r="63" spans="1:6" x14ac:dyDescent="0.25">
      <c r="A63">
        <v>196132</v>
      </c>
      <c r="B63" t="s">
        <v>222</v>
      </c>
      <c r="C63">
        <v>3777.26</v>
      </c>
      <c r="D63">
        <v>0</v>
      </c>
      <c r="E63" t="s">
        <v>223</v>
      </c>
      <c r="F63" t="s">
        <v>224</v>
      </c>
    </row>
    <row r="64" spans="1:6" x14ac:dyDescent="0.25">
      <c r="A64">
        <v>1998150</v>
      </c>
      <c r="B64" t="s">
        <v>222</v>
      </c>
      <c r="C64">
        <v>8074.11</v>
      </c>
      <c r="D64">
        <v>0</v>
      </c>
      <c r="E64" t="s">
        <v>223</v>
      </c>
      <c r="F64" t="s">
        <v>224</v>
      </c>
    </row>
    <row r="65" spans="1:6" x14ac:dyDescent="0.25">
      <c r="A65">
        <v>2018148</v>
      </c>
      <c r="B65" t="s">
        <v>222</v>
      </c>
      <c r="C65">
        <v>9624.66</v>
      </c>
      <c r="D65">
        <v>0</v>
      </c>
      <c r="E65" t="s">
        <v>223</v>
      </c>
      <c r="F65" t="s">
        <v>224</v>
      </c>
    </row>
    <row r="66" spans="1:6" x14ac:dyDescent="0.25">
      <c r="A66">
        <v>203811</v>
      </c>
      <c r="B66" t="s">
        <v>222</v>
      </c>
      <c r="C66">
        <v>4522.03</v>
      </c>
      <c r="D66">
        <v>0</v>
      </c>
      <c r="E66" t="s">
        <v>223</v>
      </c>
      <c r="F66" t="s">
        <v>224</v>
      </c>
    </row>
    <row r="67" spans="1:6" x14ac:dyDescent="0.25">
      <c r="A67">
        <v>2041822</v>
      </c>
      <c r="B67" t="s">
        <v>222</v>
      </c>
      <c r="C67">
        <v>4522</v>
      </c>
      <c r="D67">
        <v>0</v>
      </c>
      <c r="E67" t="s">
        <v>223</v>
      </c>
      <c r="F67" t="s">
        <v>224</v>
      </c>
    </row>
    <row r="68" spans="1:6" x14ac:dyDescent="0.25">
      <c r="A68">
        <v>205189</v>
      </c>
      <c r="B68" t="s">
        <v>222</v>
      </c>
      <c r="C68">
        <v>3981.79</v>
      </c>
      <c r="D68">
        <v>0</v>
      </c>
      <c r="E68" t="s">
        <v>223</v>
      </c>
      <c r="F68" t="s">
        <v>224</v>
      </c>
    </row>
    <row r="69" spans="1:6" x14ac:dyDescent="0.25">
      <c r="A69">
        <v>206183</v>
      </c>
      <c r="B69" t="s">
        <v>222</v>
      </c>
      <c r="C69">
        <v>3940.33</v>
      </c>
      <c r="D69">
        <v>0</v>
      </c>
      <c r="E69" t="s">
        <v>223</v>
      </c>
      <c r="F69" t="s">
        <v>224</v>
      </c>
    </row>
    <row r="70" spans="1:6" x14ac:dyDescent="0.25">
      <c r="A70">
        <v>2078138</v>
      </c>
      <c r="B70" t="s">
        <v>222</v>
      </c>
      <c r="C70">
        <v>5526.45</v>
      </c>
      <c r="D70">
        <v>0</v>
      </c>
      <c r="E70" t="s">
        <v>223</v>
      </c>
      <c r="F70" t="s">
        <v>224</v>
      </c>
    </row>
    <row r="71" spans="1:6" x14ac:dyDescent="0.25">
      <c r="A71">
        <v>209184</v>
      </c>
      <c r="B71" t="s">
        <v>222</v>
      </c>
      <c r="C71">
        <v>3981.79</v>
      </c>
      <c r="D71">
        <v>0</v>
      </c>
      <c r="E71" t="s">
        <v>223</v>
      </c>
      <c r="F71" t="s">
        <v>224</v>
      </c>
    </row>
    <row r="72" spans="1:6" x14ac:dyDescent="0.25">
      <c r="A72">
        <v>211183</v>
      </c>
      <c r="B72" t="s">
        <v>222</v>
      </c>
      <c r="C72">
        <v>3940.33</v>
      </c>
      <c r="D72">
        <v>0</v>
      </c>
      <c r="E72" t="s">
        <v>223</v>
      </c>
      <c r="F72" t="s">
        <v>224</v>
      </c>
    </row>
    <row r="73" spans="1:6" x14ac:dyDescent="0.25">
      <c r="A73">
        <v>214183</v>
      </c>
      <c r="B73" t="s">
        <v>222</v>
      </c>
      <c r="C73">
        <v>3507.73</v>
      </c>
      <c r="D73">
        <v>0</v>
      </c>
      <c r="E73" t="s">
        <v>223</v>
      </c>
      <c r="F73" t="s">
        <v>224</v>
      </c>
    </row>
    <row r="74" spans="1:6" x14ac:dyDescent="0.25">
      <c r="A74">
        <v>215183</v>
      </c>
      <c r="B74" t="s">
        <v>222</v>
      </c>
      <c r="C74">
        <v>3507.73</v>
      </c>
      <c r="D74">
        <v>0</v>
      </c>
      <c r="E74" t="s">
        <v>223</v>
      </c>
      <c r="F74" t="s">
        <v>224</v>
      </c>
    </row>
    <row r="75" spans="1:6" x14ac:dyDescent="0.25">
      <c r="A75">
        <v>218112</v>
      </c>
      <c r="B75" t="s">
        <v>222</v>
      </c>
      <c r="C75">
        <v>7189.21</v>
      </c>
      <c r="D75">
        <v>0</v>
      </c>
      <c r="E75" t="s">
        <v>223</v>
      </c>
      <c r="F75" t="s">
        <v>224</v>
      </c>
    </row>
    <row r="76" spans="1:6" x14ac:dyDescent="0.25">
      <c r="A76">
        <v>2191822</v>
      </c>
      <c r="B76" t="s">
        <v>222</v>
      </c>
      <c r="C76">
        <v>4019.81</v>
      </c>
      <c r="D76">
        <v>0</v>
      </c>
      <c r="E76" t="s">
        <v>223</v>
      </c>
      <c r="F76" t="s">
        <v>224</v>
      </c>
    </row>
    <row r="77" spans="1:6" x14ac:dyDescent="0.25">
      <c r="A77">
        <v>220184</v>
      </c>
      <c r="B77" t="s">
        <v>222</v>
      </c>
      <c r="C77">
        <v>3454.11</v>
      </c>
      <c r="D77">
        <v>0</v>
      </c>
      <c r="E77" t="s">
        <v>223</v>
      </c>
      <c r="F77" t="s">
        <v>224</v>
      </c>
    </row>
    <row r="78" spans="1:6" x14ac:dyDescent="0.25">
      <c r="A78">
        <v>221184</v>
      </c>
      <c r="B78" t="s">
        <v>222</v>
      </c>
      <c r="C78">
        <v>5160.79</v>
      </c>
      <c r="D78">
        <v>0</v>
      </c>
      <c r="E78" t="s">
        <v>223</v>
      </c>
      <c r="F78" t="s">
        <v>224</v>
      </c>
    </row>
    <row r="79" spans="1:6" x14ac:dyDescent="0.25">
      <c r="A79">
        <v>2231034</v>
      </c>
      <c r="B79" t="s">
        <v>222</v>
      </c>
      <c r="C79">
        <v>10170.61</v>
      </c>
      <c r="D79">
        <v>0</v>
      </c>
      <c r="E79" t="s">
        <v>223</v>
      </c>
      <c r="F79" t="s">
        <v>224</v>
      </c>
    </row>
    <row r="80" spans="1:6" x14ac:dyDescent="0.25">
      <c r="A80">
        <v>224184</v>
      </c>
      <c r="B80" t="s">
        <v>222</v>
      </c>
      <c r="C80">
        <v>3454.11</v>
      </c>
      <c r="D80">
        <v>0</v>
      </c>
      <c r="E80" t="s">
        <v>223</v>
      </c>
      <c r="F80" t="s">
        <v>224</v>
      </c>
    </row>
    <row r="81" spans="1:6" x14ac:dyDescent="0.25">
      <c r="A81">
        <v>225122</v>
      </c>
      <c r="B81" t="s">
        <v>222</v>
      </c>
      <c r="C81">
        <v>5920.24</v>
      </c>
      <c r="D81">
        <v>0</v>
      </c>
      <c r="E81" t="s">
        <v>223</v>
      </c>
      <c r="F81" t="s">
        <v>224</v>
      </c>
    </row>
    <row r="82" spans="1:6" x14ac:dyDescent="0.25">
      <c r="A82">
        <v>22814</v>
      </c>
      <c r="B82" t="s">
        <v>222</v>
      </c>
      <c r="C82">
        <v>9987.99</v>
      </c>
      <c r="D82">
        <v>0</v>
      </c>
      <c r="E82" t="s">
        <v>223</v>
      </c>
      <c r="F82" t="s">
        <v>224</v>
      </c>
    </row>
    <row r="83" spans="1:6" x14ac:dyDescent="0.25">
      <c r="A83">
        <v>232145</v>
      </c>
      <c r="B83" t="s">
        <v>222</v>
      </c>
      <c r="C83">
        <v>4282.6400000000003</v>
      </c>
      <c r="D83">
        <v>0</v>
      </c>
      <c r="E83" t="s">
        <v>223</v>
      </c>
      <c r="F83" t="s">
        <v>224</v>
      </c>
    </row>
    <row r="84" spans="1:6" x14ac:dyDescent="0.25">
      <c r="A84">
        <v>233184</v>
      </c>
      <c r="B84" t="s">
        <v>222</v>
      </c>
      <c r="C84">
        <v>3454.11</v>
      </c>
      <c r="D84">
        <v>0</v>
      </c>
      <c r="E84" t="s">
        <v>223</v>
      </c>
      <c r="F84" t="s">
        <v>224</v>
      </c>
    </row>
    <row r="85" spans="1:6" x14ac:dyDescent="0.25">
      <c r="A85">
        <v>2348111</v>
      </c>
      <c r="B85" t="s">
        <v>222</v>
      </c>
      <c r="C85">
        <v>3332.66</v>
      </c>
      <c r="D85">
        <v>0</v>
      </c>
      <c r="E85" t="s">
        <v>223</v>
      </c>
      <c r="F85" t="s">
        <v>224</v>
      </c>
    </row>
    <row r="86" spans="1:6" x14ac:dyDescent="0.25">
      <c r="A86">
        <v>236813</v>
      </c>
      <c r="B86" t="s">
        <v>222</v>
      </c>
      <c r="C86">
        <v>3400.57</v>
      </c>
      <c r="D86">
        <v>0</v>
      </c>
      <c r="E86" t="s">
        <v>223</v>
      </c>
      <c r="F86" t="s">
        <v>224</v>
      </c>
    </row>
    <row r="87" spans="1:6" x14ac:dyDescent="0.25">
      <c r="A87">
        <v>2378131</v>
      </c>
      <c r="B87" t="s">
        <v>222</v>
      </c>
      <c r="C87">
        <v>3347.45</v>
      </c>
      <c r="D87">
        <v>0</v>
      </c>
      <c r="E87" t="s">
        <v>223</v>
      </c>
      <c r="F87" t="s">
        <v>224</v>
      </c>
    </row>
    <row r="88" spans="1:6" x14ac:dyDescent="0.25">
      <c r="A88">
        <v>239184</v>
      </c>
      <c r="B88" t="s">
        <v>222</v>
      </c>
      <c r="C88">
        <v>3454.11</v>
      </c>
      <c r="D88">
        <v>0</v>
      </c>
      <c r="E88" t="s">
        <v>223</v>
      </c>
      <c r="F88" t="s">
        <v>224</v>
      </c>
    </row>
    <row r="89" spans="1:6" x14ac:dyDescent="0.25">
      <c r="A89">
        <v>2411812</v>
      </c>
      <c r="B89" t="s">
        <v>222</v>
      </c>
      <c r="C89">
        <v>3454.11</v>
      </c>
      <c r="D89">
        <v>0</v>
      </c>
      <c r="E89" t="s">
        <v>223</v>
      </c>
      <c r="F89" t="s">
        <v>224</v>
      </c>
    </row>
    <row r="90" spans="1:6" x14ac:dyDescent="0.25">
      <c r="A90">
        <v>242812</v>
      </c>
      <c r="B90" t="s">
        <v>222</v>
      </c>
      <c r="C90">
        <v>3554.28</v>
      </c>
      <c r="D90">
        <v>0</v>
      </c>
      <c r="E90" t="s">
        <v>223</v>
      </c>
      <c r="F90" t="s">
        <v>224</v>
      </c>
    </row>
    <row r="91" spans="1:6" x14ac:dyDescent="0.25">
      <c r="A91">
        <v>2441812</v>
      </c>
      <c r="B91" t="s">
        <v>222</v>
      </c>
      <c r="C91">
        <v>2267.7800000000002</v>
      </c>
      <c r="D91">
        <v>0</v>
      </c>
      <c r="E91" t="s">
        <v>223</v>
      </c>
      <c r="F91" t="s">
        <v>224</v>
      </c>
    </row>
    <row r="92" spans="1:6" x14ac:dyDescent="0.25">
      <c r="A92">
        <v>2458131</v>
      </c>
      <c r="B92" t="s">
        <v>222</v>
      </c>
      <c r="C92">
        <v>2313.11</v>
      </c>
      <c r="D92">
        <v>0</v>
      </c>
      <c r="E92" t="s">
        <v>223</v>
      </c>
      <c r="F92" t="s">
        <v>224</v>
      </c>
    </row>
    <row r="93" spans="1:6" x14ac:dyDescent="0.25">
      <c r="A93">
        <v>2461812</v>
      </c>
      <c r="B93" t="s">
        <v>222</v>
      </c>
      <c r="C93">
        <v>3283.24</v>
      </c>
      <c r="D93">
        <v>0</v>
      </c>
      <c r="E93" t="s">
        <v>223</v>
      </c>
      <c r="F93" t="s">
        <v>224</v>
      </c>
    </row>
    <row r="94" spans="1:6" x14ac:dyDescent="0.25">
      <c r="A94">
        <v>2501812</v>
      </c>
      <c r="B94" t="s">
        <v>222</v>
      </c>
      <c r="C94">
        <v>2267.7800000000002</v>
      </c>
      <c r="D94">
        <v>0</v>
      </c>
      <c r="E94" t="s">
        <v>223</v>
      </c>
      <c r="F94" t="s">
        <v>224</v>
      </c>
    </row>
    <row r="95" spans="1:6" x14ac:dyDescent="0.25">
      <c r="A95">
        <v>25111</v>
      </c>
      <c r="B95" t="s">
        <v>222</v>
      </c>
      <c r="C95">
        <v>15459.06</v>
      </c>
      <c r="D95">
        <v>0</v>
      </c>
      <c r="E95" t="s">
        <v>223</v>
      </c>
      <c r="F95" t="s">
        <v>224</v>
      </c>
    </row>
    <row r="96" spans="1:6" x14ac:dyDescent="0.25">
      <c r="A96">
        <v>258113</v>
      </c>
      <c r="B96" t="s">
        <v>222</v>
      </c>
      <c r="C96">
        <v>7189.21</v>
      </c>
      <c r="D96">
        <v>0</v>
      </c>
      <c r="E96" t="s">
        <v>223</v>
      </c>
      <c r="F96" t="s">
        <v>224</v>
      </c>
    </row>
    <row r="97" spans="1:6" x14ac:dyDescent="0.25">
      <c r="A97">
        <v>2611812</v>
      </c>
      <c r="B97" t="s">
        <v>222</v>
      </c>
      <c r="C97">
        <v>2267.7800000000002</v>
      </c>
      <c r="D97">
        <v>0</v>
      </c>
      <c r="E97" t="s">
        <v>223</v>
      </c>
      <c r="F97" t="s">
        <v>224</v>
      </c>
    </row>
    <row r="98" spans="1:6" x14ac:dyDescent="0.25">
      <c r="A98">
        <v>2621812</v>
      </c>
      <c r="B98" t="s">
        <v>222</v>
      </c>
      <c r="C98">
        <v>2267.7800000000002</v>
      </c>
      <c r="D98">
        <v>0</v>
      </c>
      <c r="E98" t="s">
        <v>223</v>
      </c>
      <c r="F98" t="s">
        <v>224</v>
      </c>
    </row>
    <row r="99" spans="1:6" x14ac:dyDescent="0.25">
      <c r="A99">
        <v>2658134</v>
      </c>
      <c r="B99" t="s">
        <v>222</v>
      </c>
      <c r="C99">
        <v>4898.6400000000003</v>
      </c>
      <c r="D99">
        <v>0</v>
      </c>
      <c r="E99" t="s">
        <v>223</v>
      </c>
      <c r="F99" t="s">
        <v>224</v>
      </c>
    </row>
    <row r="100" spans="1:6" x14ac:dyDescent="0.25">
      <c r="A100">
        <v>2661812</v>
      </c>
      <c r="B100" t="s">
        <v>222</v>
      </c>
      <c r="C100">
        <v>2267.7800000000002</v>
      </c>
      <c r="D100">
        <v>0</v>
      </c>
      <c r="E100" t="s">
        <v>223</v>
      </c>
      <c r="F100" t="s">
        <v>224</v>
      </c>
    </row>
    <row r="101" spans="1:6" x14ac:dyDescent="0.25">
      <c r="A101">
        <v>2671812</v>
      </c>
      <c r="B101" t="s">
        <v>222</v>
      </c>
      <c r="C101">
        <v>2267.7800000000002</v>
      </c>
      <c r="D101">
        <v>0</v>
      </c>
      <c r="E101" t="s">
        <v>223</v>
      </c>
      <c r="F101" t="s">
        <v>224</v>
      </c>
    </row>
    <row r="102" spans="1:6" x14ac:dyDescent="0.25">
      <c r="A102">
        <v>2691812</v>
      </c>
      <c r="B102" t="s">
        <v>222</v>
      </c>
      <c r="C102">
        <v>2267.7800000000002</v>
      </c>
      <c r="D102">
        <v>0</v>
      </c>
      <c r="E102" t="s">
        <v>223</v>
      </c>
      <c r="F102" t="s">
        <v>224</v>
      </c>
    </row>
    <row r="103" spans="1:6" x14ac:dyDescent="0.25">
      <c r="A103">
        <v>2711812</v>
      </c>
      <c r="B103" t="s">
        <v>222</v>
      </c>
      <c r="C103">
        <v>2267.7800000000002</v>
      </c>
      <c r="D103">
        <v>0</v>
      </c>
      <c r="E103" t="s">
        <v>223</v>
      </c>
      <c r="F103" t="s">
        <v>224</v>
      </c>
    </row>
    <row r="104" spans="1:6" x14ac:dyDescent="0.25">
      <c r="A104">
        <v>2721812</v>
      </c>
      <c r="B104" t="s">
        <v>222</v>
      </c>
      <c r="C104">
        <v>2267.7800000000002</v>
      </c>
      <c r="D104">
        <v>0</v>
      </c>
      <c r="E104" t="s">
        <v>223</v>
      </c>
      <c r="F104" t="s">
        <v>224</v>
      </c>
    </row>
    <row r="105" spans="1:6" x14ac:dyDescent="0.25">
      <c r="A105">
        <v>273145</v>
      </c>
      <c r="B105" t="s">
        <v>222</v>
      </c>
      <c r="C105">
        <v>4282.6400000000003</v>
      </c>
      <c r="D105">
        <v>0</v>
      </c>
      <c r="E105" t="s">
        <v>223</v>
      </c>
      <c r="F105" t="s">
        <v>224</v>
      </c>
    </row>
    <row r="106" spans="1:6" x14ac:dyDescent="0.25">
      <c r="A106">
        <v>2741812</v>
      </c>
      <c r="B106" t="s">
        <v>222</v>
      </c>
      <c r="C106">
        <v>2267.7800000000002</v>
      </c>
      <c r="D106">
        <v>0</v>
      </c>
      <c r="E106" t="s">
        <v>223</v>
      </c>
      <c r="F106" t="s">
        <v>224</v>
      </c>
    </row>
    <row r="107" spans="1:6" x14ac:dyDescent="0.25">
      <c r="A107">
        <v>2758141</v>
      </c>
      <c r="B107" t="s">
        <v>222</v>
      </c>
      <c r="C107">
        <v>10358.68</v>
      </c>
      <c r="D107">
        <v>0</v>
      </c>
      <c r="E107" t="s">
        <v>223</v>
      </c>
      <c r="F107" t="s">
        <v>224</v>
      </c>
    </row>
    <row r="108" spans="1:6" x14ac:dyDescent="0.25">
      <c r="A108">
        <v>276187</v>
      </c>
      <c r="B108" t="s">
        <v>222</v>
      </c>
      <c r="C108">
        <v>4282.6400000000003</v>
      </c>
      <c r="D108">
        <v>0</v>
      </c>
      <c r="E108" t="s">
        <v>223</v>
      </c>
      <c r="F108" t="s">
        <v>224</v>
      </c>
    </row>
    <row r="109" spans="1:6" x14ac:dyDescent="0.25">
      <c r="A109">
        <v>2771</v>
      </c>
      <c r="B109" t="s">
        <v>222</v>
      </c>
      <c r="C109">
        <v>19571.349999999999</v>
      </c>
      <c r="D109">
        <v>0</v>
      </c>
      <c r="E109" t="s">
        <v>223</v>
      </c>
      <c r="F109" t="s">
        <v>224</v>
      </c>
    </row>
    <row r="110" spans="1:6" x14ac:dyDescent="0.25">
      <c r="A110">
        <v>2801099</v>
      </c>
      <c r="B110" t="s">
        <v>222</v>
      </c>
      <c r="C110">
        <v>13151.64</v>
      </c>
      <c r="D110">
        <v>0</v>
      </c>
      <c r="E110" t="s">
        <v>223</v>
      </c>
      <c r="F110" t="s">
        <v>224</v>
      </c>
    </row>
    <row r="111" spans="1:6" x14ac:dyDescent="0.25">
      <c r="A111">
        <v>281145</v>
      </c>
      <c r="B111" t="s">
        <v>222</v>
      </c>
      <c r="C111">
        <v>4282.6400000000003</v>
      </c>
      <c r="D111">
        <v>0</v>
      </c>
      <c r="E111" t="s">
        <v>223</v>
      </c>
      <c r="F111" t="s">
        <v>224</v>
      </c>
    </row>
    <row r="112" spans="1:6" x14ac:dyDescent="0.25">
      <c r="A112">
        <v>2828142</v>
      </c>
      <c r="B112" t="s">
        <v>222</v>
      </c>
      <c r="C112">
        <v>4282.6400000000003</v>
      </c>
      <c r="D112">
        <v>0</v>
      </c>
      <c r="E112" t="s">
        <v>223</v>
      </c>
      <c r="F112" t="s">
        <v>224</v>
      </c>
    </row>
    <row r="113" spans="1:6" x14ac:dyDescent="0.25">
      <c r="A113">
        <v>2838145</v>
      </c>
      <c r="B113" t="s">
        <v>222</v>
      </c>
      <c r="C113">
        <v>4282.6400000000003</v>
      </c>
      <c r="D113">
        <v>0</v>
      </c>
      <c r="E113" t="s">
        <v>223</v>
      </c>
      <c r="F113" t="s">
        <v>224</v>
      </c>
    </row>
    <row r="114" spans="1:6" x14ac:dyDescent="0.25">
      <c r="A114">
        <v>284145</v>
      </c>
      <c r="B114" t="s">
        <v>222</v>
      </c>
      <c r="C114">
        <v>4282.6400000000003</v>
      </c>
      <c r="D114">
        <v>0</v>
      </c>
      <c r="E114" t="s">
        <v>223</v>
      </c>
      <c r="F114" t="s">
        <v>224</v>
      </c>
    </row>
    <row r="115" spans="1:6" x14ac:dyDescent="0.25">
      <c r="A115">
        <v>2851036</v>
      </c>
      <c r="B115" t="s">
        <v>222</v>
      </c>
      <c r="C115">
        <v>4633.66</v>
      </c>
      <c r="D115">
        <v>0</v>
      </c>
      <c r="E115" t="s">
        <v>223</v>
      </c>
      <c r="F115" t="s">
        <v>224</v>
      </c>
    </row>
    <row r="116" spans="1:6" x14ac:dyDescent="0.25">
      <c r="A116">
        <v>2931812</v>
      </c>
      <c r="B116" t="s">
        <v>222</v>
      </c>
      <c r="C116">
        <v>2267.7800000000002</v>
      </c>
      <c r="D116">
        <v>0</v>
      </c>
      <c r="E116" t="s">
        <v>223</v>
      </c>
      <c r="F116" t="s">
        <v>224</v>
      </c>
    </row>
    <row r="117" spans="1:6" x14ac:dyDescent="0.25">
      <c r="A117">
        <v>2941812</v>
      </c>
      <c r="B117" t="s">
        <v>222</v>
      </c>
      <c r="C117">
        <v>2267.7800000000002</v>
      </c>
      <c r="D117">
        <v>0</v>
      </c>
      <c r="E117" t="s">
        <v>223</v>
      </c>
      <c r="F117" t="s">
        <v>224</v>
      </c>
    </row>
    <row r="118" spans="1:6" x14ac:dyDescent="0.25">
      <c r="A118">
        <v>2951812</v>
      </c>
      <c r="B118" t="s">
        <v>222</v>
      </c>
      <c r="C118">
        <v>2267.7800000000002</v>
      </c>
      <c r="D118">
        <v>0</v>
      </c>
      <c r="E118" t="s">
        <v>223</v>
      </c>
      <c r="F118" t="s">
        <v>224</v>
      </c>
    </row>
    <row r="119" spans="1:6" x14ac:dyDescent="0.25">
      <c r="A119">
        <v>2971812</v>
      </c>
      <c r="B119" t="s">
        <v>222</v>
      </c>
      <c r="C119">
        <v>2267.7800000000002</v>
      </c>
      <c r="D119">
        <v>0</v>
      </c>
      <c r="E119" t="s">
        <v>223</v>
      </c>
      <c r="F119" t="s">
        <v>224</v>
      </c>
    </row>
    <row r="120" spans="1:6" x14ac:dyDescent="0.25">
      <c r="A120">
        <v>2981812</v>
      </c>
      <c r="B120" t="s">
        <v>222</v>
      </c>
      <c r="C120">
        <v>2267.7800000000002</v>
      </c>
      <c r="D120">
        <v>0</v>
      </c>
      <c r="E120" t="s">
        <v>223</v>
      </c>
      <c r="F120" t="s">
        <v>224</v>
      </c>
    </row>
    <row r="121" spans="1:6" x14ac:dyDescent="0.25">
      <c r="A121">
        <v>3001812</v>
      </c>
      <c r="B121" t="s">
        <v>222</v>
      </c>
      <c r="C121">
        <v>2267.7800000000002</v>
      </c>
      <c r="D121">
        <v>0</v>
      </c>
      <c r="E121" t="s">
        <v>223</v>
      </c>
      <c r="F121" t="s">
        <v>224</v>
      </c>
    </row>
    <row r="122" spans="1:6" x14ac:dyDescent="0.25">
      <c r="A122">
        <v>3011812</v>
      </c>
      <c r="B122" t="s">
        <v>222</v>
      </c>
      <c r="C122">
        <v>2267.7800000000002</v>
      </c>
      <c r="D122">
        <v>0</v>
      </c>
      <c r="E122" t="s">
        <v>223</v>
      </c>
      <c r="F122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2023-05-02T19:22:45Z</dcterms:created>
  <dcterms:modified xsi:type="dcterms:W3CDTF">2023-08-02T19:51:52Z</dcterms:modified>
</cp:coreProperties>
</file>