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PRIMER TRIMESTRE 2022\ART 81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D54" i="5" l="1"/>
  <c r="D50" i="5"/>
  <c r="D49" i="5"/>
  <c r="D44" i="5"/>
  <c r="D40" i="5"/>
  <c r="D25" i="5"/>
  <c r="D24" i="5"/>
  <c r="D21" i="5"/>
  <c r="D20" i="5"/>
  <c r="D19" i="5"/>
  <c r="D15" i="5"/>
  <c r="D14" i="5"/>
  <c r="D10" i="5"/>
  <c r="D9" i="5"/>
  <c r="D5" i="5"/>
  <c r="D4" i="5"/>
  <c r="AA8" i="1"/>
</calcChain>
</file>

<file path=xl/sharedStrings.xml><?xml version="1.0" encoding="utf-8"?>
<sst xmlns="http://schemas.openxmlformats.org/spreadsheetml/2006/main" count="420" uniqueCount="167">
  <si>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</si>
  <si>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</si>
  <si>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</si>
  <si>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</si>
  <si>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</si>
  <si>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</si>
  <si>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</si>
  <si>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</si>
  <si>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</si>
  <si>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</si>
  <si>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</si>
  <si>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</si>
  <si>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</si>
  <si>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</si>
  <si>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</si>
  <si>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</si>
  <si>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</si>
  <si>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</si>
  <si>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</si>
  <si>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</si>
  <si>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</si>
  <si>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</si>
  <si>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</si>
  <si>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</si>
  <si>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</si>
  <si>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</si>
  <si>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</si>
  <si>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</si>
  <si>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</si>
  <si>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</si>
  <si>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</si>
  <si>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</si>
  <si>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</si>
  <si>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</si>
  <si>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</si>
  <si>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</si>
  <si>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</si>
  <si>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</si>
  <si>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</si>
  <si>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</si>
  <si>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</si>
  <si>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</si>
  <si>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</si>
  <si>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</si>
  <si>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</si>
  <si>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</si>
  <si>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</si>
  <si>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</si>
  <si>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</si>
  <si>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</si>
  <si>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</si>
  <si>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</si>
  <si>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</si>
  <si>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</si>
  <si>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</si>
  <si>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</si>
  <si>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</si>
  <si>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</si>
  <si>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</si>
  <si>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</si>
  <si>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</si>
  <si>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</si>
  <si>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</si>
  <si>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</si>
  <si>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</si>
  <si>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</si>
  <si>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</si>
  <si>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</si>
  <si>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</si>
  <si>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</si>
  <si>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</si>
  <si>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</si>
  <si>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</si>
  <si>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</si>
  <si>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</si>
  <si>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</si>
  <si>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</si>
  <si>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</si>
  <si>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</si>
  <si>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</si>
  <si>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</si>
  <si>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</si>
  <si>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</si>
  <si>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</si>
  <si>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</si>
  <si>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</si>
  <si>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</si>
  <si>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</si>
  <si>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</si>
  <si>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</si>
  <si>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</si>
  <si>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</si>
  <si>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</si>
  <si>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</si>
  <si>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</si>
  <si>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</si>
  <si>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</si>
  <si>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</si>
  <si>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</si>
  <si>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</si>
  <si>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</si>
  <si>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</si>
  <si>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</si>
  <si>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</si>
  <si>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</si>
  <si>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</si>
  <si>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</si>
  <si>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</si>
  <si>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</si>
  <si>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</si>
  <si>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</si>
  <si>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</si>
  <si>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</si>
  <si>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</si>
  <si>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ADMINISTRATIVA</t>
  </si>
  <si>
    <t>MEXICO</t>
  </si>
  <si>
    <t>SONORA</t>
  </si>
  <si>
    <t>CABORCA</t>
  </si>
  <si>
    <t>HERMOSILLO</t>
  </si>
  <si>
    <t>CONTABILIDAD</t>
  </si>
  <si>
    <t>DIRECCION GENERAL</t>
  </si>
  <si>
    <t>DIRECTOR GENERAL</t>
  </si>
  <si>
    <t>PEAJE</t>
  </si>
  <si>
    <t>ALIMENTOS</t>
  </si>
  <si>
    <t>COMBUSTIBLE</t>
  </si>
  <si>
    <t>OTROS</t>
  </si>
  <si>
    <t>HOSPEDAJE</t>
  </si>
  <si>
    <t>EMPLEADO</t>
  </si>
  <si>
    <t>AUXILIAR DEPTO TECNICO</t>
  </si>
  <si>
    <t xml:space="preserve">COORDINADOR </t>
  </si>
  <si>
    <t>COORDINADOR CONTABILIDAD</t>
  </si>
  <si>
    <t>PRESTADOR DE SERVICIOS PROFESIONALES</t>
  </si>
  <si>
    <t>ASESOR LEGAL</t>
  </si>
  <si>
    <t>FRANCISCO</t>
  </si>
  <si>
    <t>RAMIREZ</t>
  </si>
  <si>
    <t>CELAYA</t>
  </si>
  <si>
    <t>MARIA VERONICA</t>
  </si>
  <si>
    <t>BUSTAMANTE</t>
  </si>
  <si>
    <t>RUIZ</t>
  </si>
  <si>
    <t>VICTOR ANTONIO</t>
  </si>
  <si>
    <t>LOPEZ</t>
  </si>
  <si>
    <t>HERNANDEZ</t>
  </si>
  <si>
    <t>GUADALUPE</t>
  </si>
  <si>
    <t xml:space="preserve">QUIJADA </t>
  </si>
  <si>
    <t>FIERROS</t>
  </si>
  <si>
    <t xml:space="preserve">REUNION REGIONAL CEA </t>
  </si>
  <si>
    <t>REUNION JUNTA CONC Y ARBITRAJE</t>
  </si>
  <si>
    <t>COMPRA ARTS ESCOLARES</t>
  </si>
  <si>
    <t>RECABAR FIRMAS ACTA JUNTA DE GOBIERNO</t>
  </si>
  <si>
    <t>REUNION ISAF</t>
  </si>
  <si>
    <t>CURSO AGUA SIN ADEUDOS</t>
  </si>
  <si>
    <t>REUNION ESTATAL CEA</t>
  </si>
  <si>
    <t>RECOGER MOCHILAS UTILES ESCOLARES</t>
  </si>
  <si>
    <t>http://www.oomapas-caborca.org/wp-content/uploads/2021/11/TABULADOR-DE-VIATICOS-PRGRMA-ESTRUC-ORG-2021-BOLETIN.pdf</t>
  </si>
  <si>
    <t xml:space="preserve">http://www.oomapas-caborca.org/wp-content/uploads/2021/11/TABULADOR-DE-VIATICOS-PRGRMA-ESTRUC-ORG-2021-BOLETIN.pdf </t>
  </si>
  <si>
    <t xml:space="preserve"> http://www.oomapas-caborca.org/wp-content/uploads/2021/11/TABULADOR-DE-VIATICOS-PRGRMA-ESTRUC-ORG-2021-BOLETIN.pdf</t>
  </si>
  <si>
    <t>https://www.oomapas-caborca.org/wp-content/uploads/2022/05/FRANCISCO-RAMIREZ-CELAYA-05-ENE-2022.pdf</t>
  </si>
  <si>
    <t>https://www.oomapas-caborca.org/wp-content/uploads/2022/05/FRANCISCO-RAMIREZ-CELAYA-24-ENERO-2022.pdf</t>
  </si>
  <si>
    <t>https://www.oomapas-caborca.org/wp-content/uploads/2022/05/FRANCISCO-RAMIREZ-CELAYA-03-FEB-2022.pdf</t>
  </si>
  <si>
    <t xml:space="preserve">https://www.oomapas-caborca.org/wp-content/uploads/2022/05/FRANCISCO-RAMIREZ-CELAYA-23-FEB-2022.pdf </t>
  </si>
  <si>
    <t xml:space="preserve">https://www.oomapas-caborca.org/wp-content/uploads/2022/05/FRANCISCO-RAMIREZ-CELAYA-03-MARZO-2022.pdf </t>
  </si>
  <si>
    <t xml:space="preserve">https://www.oomapas-caborca.org/wp-content/uploads/2022/05/MA-VERONICA-BUSTAMANTE-27-FEB-2022.pdf </t>
  </si>
  <si>
    <t xml:space="preserve">https://www.oomapas-caborca.org/wp-content/uploads/2022/05/MA-VERONICA-BUSTAMANTE-06-MZO-2022.pdf </t>
  </si>
  <si>
    <t xml:space="preserve">https://www.oomapas-caborca.org/wp-content/uploads/2022/05/VICTOR-ANTONIO-LOPEZ-H-10-MZO-2022.pdf </t>
  </si>
  <si>
    <t xml:space="preserve">https://www.oomapas-caborca.org/wp-content/uploads/2022/05/GUADALUPE-QUIJADA-FIERROS-03-MARZO-2022.pdf </t>
  </si>
  <si>
    <t xml:space="preserve">https://www.oomapas-caborca.org/wp-content/uploads/2022/05/FRANCISCO-RAMIREZ-CELAYA-24-MZO-2022.pdf </t>
  </si>
  <si>
    <t xml:space="preserve">https://www.oomapas-caborca.org/wp-content/uploads/2022/05/GUADALUPE-QUIJADA-FIERROS-08-MZO-2022.pdf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</si>
</sst>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right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2/PRIMER%20TRIMESTRE%202022/ART%2070/LISTOS/LISTOS/LGT_ART70_FIX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434</v>
          </cell>
        </row>
        <row r="5">
          <cell r="D5">
            <v>995</v>
          </cell>
        </row>
        <row r="6">
          <cell r="D6">
            <v>750.34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21/11/TABULADOR-DE-VIATICOS-PRGRMA-ESTRUC-ORG-2021-BOLETIN.pdf" TargetMode="External"/><Relationship Id="rId3" Type="http://schemas.openxmlformats.org/officeDocument/2006/relationships/hyperlink" Target="http://www.oomapas-caborca.org/wp-content/uploads/2021/11/TABULADOR-DE-VIATICOS-PRGRMA-ESTRUC-ORG-2021-BOLETIN.pdf" TargetMode="External"/><Relationship Id="rId7" Type="http://schemas.openxmlformats.org/officeDocument/2006/relationships/hyperlink" Target="http://www.oomapas-caborca.org/wp-content/uploads/2021/11/TABULADOR-DE-VIATICOS-PRGRMA-ESTRUC-ORG-2021-BOLETIN.pdf" TargetMode="External"/><Relationship Id="rId2" Type="http://schemas.openxmlformats.org/officeDocument/2006/relationships/hyperlink" Target="http://www.oomapas-caborca.org/wp-content/uploads/2021/11/TABULADOR-DE-VIATICOS-PRGRMA-ESTRUC-ORG-2021-BOLETIN.pdf" TargetMode="External"/><Relationship Id="rId1" Type="http://schemas.openxmlformats.org/officeDocument/2006/relationships/hyperlink" Target="http://www.oomapas-caborca.org/wp-content/uploads/2021/11/TABULADOR-DE-VIATICOS-PRGRMA-ESTRUC-ORG-2021-BOLETIN.pdf" TargetMode="External"/><Relationship Id="rId6" Type="http://schemas.openxmlformats.org/officeDocument/2006/relationships/hyperlink" Target="http://www.oomapas-caborca.org/wp-content/uploads/2021/11/TABULADOR-DE-VIATICOS-PRGRMA-ESTRUC-ORG-2021-BOLETIN.pdf" TargetMode="External"/><Relationship Id="rId5" Type="http://schemas.openxmlformats.org/officeDocument/2006/relationships/hyperlink" Target="http://www.oomapas-caborca.org/wp-content/uploads/2021/11/TABULADOR-DE-VIATICOS-PRGRMA-ESTRUC-ORG-2021-BOLETIN.pdf" TargetMode="External"/><Relationship Id="rId10" Type="http://schemas.openxmlformats.org/officeDocument/2006/relationships/hyperlink" Target="http://www.oomapas-caborca.org/wp-content/uploads/2021/11/TABULADOR-DE-VIATICOS-PRGRMA-ESTRUC-ORG-2021-BOLETIN.pdf" TargetMode="External"/><Relationship Id="rId4" Type="http://schemas.openxmlformats.org/officeDocument/2006/relationships/hyperlink" Target="http://www.oomapas-caborca.org/wp-content/uploads/2021/11/TABULADOR-DE-VIATICOS-PRGRMA-ESTRUC-ORG-2021-BOLETIN.pdf" TargetMode="External"/><Relationship Id="rId9" Type="http://schemas.openxmlformats.org/officeDocument/2006/relationships/hyperlink" Target="http://www.oomapas-caborca.org/wp-content/uploads/2021/11/TABULADOR-DE-VIATICOS-PRGRMA-ESTRUC-ORG-2021-BOLETIN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omapas-caborca.org/wp-content/uploads/2022/05/FRANCISCO-RAMIREZ-CELAYA-24-MZO-2022.pdf" TargetMode="External"/><Relationship Id="rId3" Type="http://schemas.openxmlformats.org/officeDocument/2006/relationships/hyperlink" Target="https://www.oomapas-caborca.org/wp-content/uploads/2022/05/MA-VERONICA-BUSTAMANTE-06-MZO-2022.pdf" TargetMode="External"/><Relationship Id="rId7" Type="http://schemas.openxmlformats.org/officeDocument/2006/relationships/hyperlink" Target="https://www.oomapas-caborca.org/wp-content/uploads/2022/05/GUADALUPE-QUIJADA-FIERROS-08-MZO-2022.pdf" TargetMode="External"/><Relationship Id="rId2" Type="http://schemas.openxmlformats.org/officeDocument/2006/relationships/hyperlink" Target="https://www.oomapas-caborca.org/wp-content/uploads/2022/05/FRANCISCO-RAMIREZ-CELAYA-03-MARZO-2022.pdf" TargetMode="External"/><Relationship Id="rId1" Type="http://schemas.openxmlformats.org/officeDocument/2006/relationships/hyperlink" Target="https://www.oomapas-caborca.org/wp-content/uploads/2022/05/FRANCISCO-RAMIREZ-CELAYA-23-FEB-2022.pdf" TargetMode="External"/><Relationship Id="rId6" Type="http://schemas.openxmlformats.org/officeDocument/2006/relationships/hyperlink" Target="https://www.oomapas-caborca.org/wp-content/uploads/2022/05/GUADALUPE-QUIJADA-FIERROS-03-MARZO-2022.pdf" TargetMode="External"/><Relationship Id="rId5" Type="http://schemas.openxmlformats.org/officeDocument/2006/relationships/hyperlink" Target="https://www.oomapas-caborca.org/wp-content/uploads/2022/05/VICTOR-ANTONIO-LOPEZ-H-10-MZO-2022.pdf" TargetMode="External"/><Relationship Id="rId4" Type="http://schemas.openxmlformats.org/officeDocument/2006/relationships/hyperlink" Target="https://www.oomapas-caborca.org/wp-content/uploads/2022/05/MA-VERONICA-BUSTAMANTE-27-FEB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>
      <selection activeCell="J25" sqref="J25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7109375" customWidth="1"/>
    <col min="7" max="7" width="29" customWidth="1"/>
    <col min="8" max="8" width="17.42578125" bestFit="1" customWidth="1"/>
    <col min="9" max="9" width="17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2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0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8">
        <v>2022</v>
      </c>
      <c r="B8" s="3">
        <v>44562</v>
      </c>
      <c r="C8" s="3">
        <v>44651</v>
      </c>
      <c r="D8" s="8" t="s">
        <v>91</v>
      </c>
      <c r="E8" s="7">
        <v>1</v>
      </c>
      <c r="F8" s="8" t="s">
        <v>121</v>
      </c>
      <c r="G8" s="8" t="s">
        <v>120</v>
      </c>
      <c r="H8" s="8" t="s">
        <v>114</v>
      </c>
      <c r="I8" s="8" t="s">
        <v>133</v>
      </c>
      <c r="J8" s="8" t="s">
        <v>134</v>
      </c>
      <c r="K8" s="8" t="s">
        <v>135</v>
      </c>
      <c r="L8" s="8" t="s">
        <v>101</v>
      </c>
      <c r="M8" s="8" t="s">
        <v>145</v>
      </c>
      <c r="N8" s="8" t="s">
        <v>103</v>
      </c>
      <c r="O8" s="6"/>
      <c r="P8" s="6"/>
      <c r="Q8" s="8" t="s">
        <v>115</v>
      </c>
      <c r="R8" s="8" t="s">
        <v>116</v>
      </c>
      <c r="S8" s="8" t="s">
        <v>117</v>
      </c>
      <c r="T8" s="8" t="s">
        <v>115</v>
      </c>
      <c r="U8" s="8" t="s">
        <v>116</v>
      </c>
      <c r="V8" s="8" t="s">
        <v>118</v>
      </c>
      <c r="W8" s="8" t="s">
        <v>151</v>
      </c>
      <c r="X8" s="3">
        <v>44566</v>
      </c>
      <c r="Y8" s="3">
        <v>44566</v>
      </c>
      <c r="Z8" s="8">
        <v>8</v>
      </c>
      <c r="AA8" s="8">
        <f>+[1]Tabla_408274!D4+[1]Tabla_408274!D5+[1]Tabla_408274!D6</f>
        <v>2179.34</v>
      </c>
      <c r="AB8" s="6"/>
      <c r="AC8" s="3">
        <v>44567</v>
      </c>
      <c r="AD8" s="6"/>
      <c r="AE8" s="8">
        <v>8</v>
      </c>
      <c r="AF8" s="13" t="s">
        <v>153</v>
      </c>
      <c r="AG8" s="6" t="s">
        <v>119</v>
      </c>
      <c r="AH8" s="3">
        <v>44701</v>
      </c>
      <c r="AI8" s="3">
        <v>44701</v>
      </c>
    </row>
    <row r="9" spans="1:36" x14ac:dyDescent="0.25">
      <c r="A9" s="8">
        <v>2022</v>
      </c>
      <c r="B9" s="3">
        <v>44562</v>
      </c>
      <c r="C9" s="3">
        <v>44651</v>
      </c>
      <c r="D9" s="8" t="s">
        <v>91</v>
      </c>
      <c r="E9" s="7">
        <v>1</v>
      </c>
      <c r="F9" s="8" t="s">
        <v>121</v>
      </c>
      <c r="G9" s="8" t="s">
        <v>120</v>
      </c>
      <c r="H9" s="8" t="s">
        <v>114</v>
      </c>
      <c r="I9" s="8" t="s">
        <v>133</v>
      </c>
      <c r="J9" s="8" t="s">
        <v>134</v>
      </c>
      <c r="K9" s="8" t="s">
        <v>135</v>
      </c>
      <c r="L9" s="8" t="s">
        <v>101</v>
      </c>
      <c r="M9" s="8" t="s">
        <v>146</v>
      </c>
      <c r="N9" s="8" t="s">
        <v>103</v>
      </c>
      <c r="O9" s="6"/>
      <c r="P9" s="6"/>
      <c r="Q9" s="8" t="s">
        <v>115</v>
      </c>
      <c r="R9" s="8" t="s">
        <v>116</v>
      </c>
      <c r="S9" s="8" t="s">
        <v>117</v>
      </c>
      <c r="T9" s="8" t="s">
        <v>115</v>
      </c>
      <c r="U9" s="8" t="s">
        <v>116</v>
      </c>
      <c r="V9" s="8" t="s">
        <v>118</v>
      </c>
      <c r="W9" s="8" t="s">
        <v>146</v>
      </c>
      <c r="X9" s="3">
        <v>44585</v>
      </c>
      <c r="Y9" s="3">
        <v>44585</v>
      </c>
      <c r="Z9" s="8">
        <v>9</v>
      </c>
      <c r="AA9" s="8">
        <v>1770.5</v>
      </c>
      <c r="AB9" s="6"/>
      <c r="AC9" s="3">
        <v>44585</v>
      </c>
      <c r="AD9" s="6"/>
      <c r="AE9" s="8">
        <v>9</v>
      </c>
      <c r="AF9" s="13" t="s">
        <v>153</v>
      </c>
      <c r="AG9" s="6" t="s">
        <v>119</v>
      </c>
      <c r="AH9" s="3">
        <v>44701</v>
      </c>
      <c r="AI9" s="3">
        <v>44701</v>
      </c>
    </row>
    <row r="10" spans="1:36" x14ac:dyDescent="0.25">
      <c r="A10" s="8">
        <v>2022</v>
      </c>
      <c r="B10" s="3">
        <v>44562</v>
      </c>
      <c r="C10" s="3">
        <v>44651</v>
      </c>
      <c r="D10" s="8" t="s">
        <v>91</v>
      </c>
      <c r="E10" s="7">
        <v>1</v>
      </c>
      <c r="F10" s="8" t="s">
        <v>121</v>
      </c>
      <c r="G10" s="8" t="s">
        <v>120</v>
      </c>
      <c r="H10" s="8" t="s">
        <v>114</v>
      </c>
      <c r="I10" s="8" t="s">
        <v>133</v>
      </c>
      <c r="J10" s="8" t="s">
        <v>134</v>
      </c>
      <c r="K10" s="8" t="s">
        <v>135</v>
      </c>
      <c r="L10" s="8" t="s">
        <v>101</v>
      </c>
      <c r="M10" s="8" t="s">
        <v>146</v>
      </c>
      <c r="N10" s="8" t="s">
        <v>103</v>
      </c>
      <c r="O10" s="6"/>
      <c r="P10" s="6"/>
      <c r="Q10" s="8" t="s">
        <v>115</v>
      </c>
      <c r="R10" s="8" t="s">
        <v>116</v>
      </c>
      <c r="S10" s="8" t="s">
        <v>117</v>
      </c>
      <c r="T10" s="8" t="s">
        <v>115</v>
      </c>
      <c r="U10" s="8" t="s">
        <v>116</v>
      </c>
      <c r="V10" s="8" t="s">
        <v>118</v>
      </c>
      <c r="W10" s="8" t="s">
        <v>146</v>
      </c>
      <c r="X10" s="3">
        <v>44595</v>
      </c>
      <c r="Y10" s="3">
        <v>44595</v>
      </c>
      <c r="Z10" s="8">
        <v>10</v>
      </c>
      <c r="AA10" s="8">
        <v>2279</v>
      </c>
      <c r="AB10" s="6"/>
      <c r="AC10" s="3">
        <v>44596</v>
      </c>
      <c r="AD10" s="6"/>
      <c r="AE10" s="8">
        <v>10</v>
      </c>
      <c r="AF10" s="13" t="s">
        <v>154</v>
      </c>
      <c r="AG10" s="8" t="s">
        <v>119</v>
      </c>
      <c r="AH10" s="3">
        <v>44701</v>
      </c>
      <c r="AI10" s="3">
        <v>44701</v>
      </c>
    </row>
    <row r="11" spans="1:36" x14ac:dyDescent="0.25">
      <c r="A11" s="8">
        <v>2022</v>
      </c>
      <c r="B11" s="3">
        <v>44562</v>
      </c>
      <c r="C11" s="3">
        <v>44651</v>
      </c>
      <c r="D11" s="8" t="s">
        <v>91</v>
      </c>
      <c r="E11" s="12">
        <v>1</v>
      </c>
      <c r="F11" s="8" t="s">
        <v>121</v>
      </c>
      <c r="G11" s="8" t="s">
        <v>120</v>
      </c>
      <c r="H11" s="8" t="s">
        <v>114</v>
      </c>
      <c r="I11" s="5" t="s">
        <v>133</v>
      </c>
      <c r="J11" s="5" t="s">
        <v>134</v>
      </c>
      <c r="K11" s="5" t="s">
        <v>135</v>
      </c>
      <c r="L11" s="5" t="s">
        <v>101</v>
      </c>
      <c r="M11" s="8" t="s">
        <v>146</v>
      </c>
      <c r="N11" s="5" t="s">
        <v>103</v>
      </c>
      <c r="Q11" s="5" t="s">
        <v>115</v>
      </c>
      <c r="R11" s="5" t="s">
        <v>116</v>
      </c>
      <c r="S11" s="5" t="s">
        <v>117</v>
      </c>
      <c r="T11" s="5" t="s">
        <v>115</v>
      </c>
      <c r="U11" s="5" t="s">
        <v>116</v>
      </c>
      <c r="V11" s="5" t="s">
        <v>118</v>
      </c>
      <c r="W11" s="5" t="s">
        <v>146</v>
      </c>
      <c r="X11" s="3">
        <v>44615</v>
      </c>
      <c r="Y11" s="3">
        <v>44615</v>
      </c>
      <c r="Z11" s="8">
        <v>11</v>
      </c>
      <c r="AA11" s="8">
        <v>9391.5</v>
      </c>
      <c r="AC11" s="3">
        <v>44617</v>
      </c>
      <c r="AE11" s="8">
        <v>11</v>
      </c>
      <c r="AF11" s="13" t="s">
        <v>154</v>
      </c>
      <c r="AG11" s="8" t="s">
        <v>119</v>
      </c>
      <c r="AH11" s="3">
        <v>44701</v>
      </c>
      <c r="AI11" s="3">
        <v>44701</v>
      </c>
    </row>
    <row r="12" spans="1:36" x14ac:dyDescent="0.25">
      <c r="A12" s="8">
        <v>2022</v>
      </c>
      <c r="B12" s="3">
        <v>44562</v>
      </c>
      <c r="C12" s="3">
        <v>44651</v>
      </c>
      <c r="D12" s="5" t="s">
        <v>91</v>
      </c>
      <c r="E12" s="12">
        <v>1</v>
      </c>
      <c r="F12" s="8" t="s">
        <v>121</v>
      </c>
      <c r="G12" s="8" t="s">
        <v>120</v>
      </c>
      <c r="H12" s="8" t="s">
        <v>114</v>
      </c>
      <c r="I12" s="5" t="s">
        <v>133</v>
      </c>
      <c r="J12" s="5" t="s">
        <v>134</v>
      </c>
      <c r="K12" s="5" t="s">
        <v>135</v>
      </c>
      <c r="L12" s="5" t="s">
        <v>101</v>
      </c>
      <c r="M12" s="5" t="s">
        <v>146</v>
      </c>
      <c r="N12" s="5" t="s">
        <v>103</v>
      </c>
      <c r="Q12" s="5" t="s">
        <v>115</v>
      </c>
      <c r="R12" s="5" t="s">
        <v>116</v>
      </c>
      <c r="S12" s="5" t="s">
        <v>117</v>
      </c>
      <c r="T12" s="5" t="s">
        <v>115</v>
      </c>
      <c r="U12" s="5" t="s">
        <v>116</v>
      </c>
      <c r="V12" s="5" t="s">
        <v>118</v>
      </c>
      <c r="W12" s="5" t="s">
        <v>146</v>
      </c>
      <c r="X12" s="3">
        <v>44623</v>
      </c>
      <c r="Y12" s="3">
        <v>44623</v>
      </c>
      <c r="Z12" s="8">
        <v>12</v>
      </c>
      <c r="AA12" s="5">
        <v>2011.5</v>
      </c>
      <c r="AC12" s="3">
        <v>44623</v>
      </c>
      <c r="AE12" s="8">
        <v>12</v>
      </c>
      <c r="AF12" s="13" t="s">
        <v>154</v>
      </c>
      <c r="AG12" s="8" t="s">
        <v>119</v>
      </c>
      <c r="AH12" s="3">
        <v>44701</v>
      </c>
      <c r="AI12" s="3">
        <v>44701</v>
      </c>
    </row>
    <row r="13" spans="1:36" x14ac:dyDescent="0.25">
      <c r="A13" s="8">
        <v>2022</v>
      </c>
      <c r="B13" s="3">
        <v>44562</v>
      </c>
      <c r="C13" s="3">
        <v>44651</v>
      </c>
      <c r="D13" s="8" t="s">
        <v>91</v>
      </c>
      <c r="E13" s="7">
        <v>5</v>
      </c>
      <c r="F13" s="8" t="s">
        <v>127</v>
      </c>
      <c r="G13" s="8" t="s">
        <v>128</v>
      </c>
      <c r="H13" s="8" t="s">
        <v>114</v>
      </c>
      <c r="I13" s="8" t="s">
        <v>136</v>
      </c>
      <c r="J13" s="8" t="s">
        <v>137</v>
      </c>
      <c r="K13" s="8" t="s">
        <v>138</v>
      </c>
      <c r="L13" s="8" t="s">
        <v>101</v>
      </c>
      <c r="M13" s="8" t="s">
        <v>147</v>
      </c>
      <c r="N13" s="8" t="s">
        <v>103</v>
      </c>
      <c r="Q13" s="8" t="s">
        <v>115</v>
      </c>
      <c r="R13" s="8" t="s">
        <v>116</v>
      </c>
      <c r="S13" s="8" t="s">
        <v>117</v>
      </c>
      <c r="T13" s="8" t="s">
        <v>115</v>
      </c>
      <c r="U13" s="8" t="s">
        <v>116</v>
      </c>
      <c r="V13" s="8" t="s">
        <v>118</v>
      </c>
      <c r="W13" s="8" t="s">
        <v>152</v>
      </c>
      <c r="X13" s="3">
        <v>44619</v>
      </c>
      <c r="Y13" s="3">
        <v>44619</v>
      </c>
      <c r="Z13" s="8">
        <v>13</v>
      </c>
      <c r="AA13" s="5">
        <v>250</v>
      </c>
      <c r="AC13" s="3">
        <v>44622</v>
      </c>
      <c r="AE13" s="8">
        <v>13</v>
      </c>
      <c r="AF13" s="13" t="s">
        <v>154</v>
      </c>
      <c r="AG13" s="8" t="s">
        <v>119</v>
      </c>
      <c r="AH13" s="3">
        <v>44701</v>
      </c>
      <c r="AI13" s="3">
        <v>44701</v>
      </c>
    </row>
    <row r="14" spans="1:36" x14ac:dyDescent="0.25">
      <c r="A14" s="8">
        <v>2022</v>
      </c>
      <c r="B14" s="3">
        <v>44562</v>
      </c>
      <c r="C14" s="3">
        <v>44651</v>
      </c>
      <c r="D14" s="8" t="s">
        <v>91</v>
      </c>
      <c r="E14" s="7">
        <v>5</v>
      </c>
      <c r="F14" s="8" t="s">
        <v>127</v>
      </c>
      <c r="G14" s="8" t="s">
        <v>128</v>
      </c>
      <c r="H14" s="8" t="s">
        <v>114</v>
      </c>
      <c r="I14" s="8" t="s">
        <v>136</v>
      </c>
      <c r="J14" s="8" t="s">
        <v>137</v>
      </c>
      <c r="K14" s="8" t="s">
        <v>138</v>
      </c>
      <c r="L14" s="8" t="s">
        <v>101</v>
      </c>
      <c r="M14" s="8" t="s">
        <v>148</v>
      </c>
      <c r="N14" s="8" t="s">
        <v>103</v>
      </c>
      <c r="Q14" s="8" t="s">
        <v>115</v>
      </c>
      <c r="R14" s="8" t="s">
        <v>116</v>
      </c>
      <c r="S14" s="8" t="s">
        <v>117</v>
      </c>
      <c r="T14" s="8" t="s">
        <v>115</v>
      </c>
      <c r="U14" s="8" t="s">
        <v>116</v>
      </c>
      <c r="V14" s="8" t="s">
        <v>118</v>
      </c>
      <c r="W14" s="8" t="s">
        <v>148</v>
      </c>
      <c r="X14" s="3">
        <v>44626</v>
      </c>
      <c r="Y14" s="3">
        <v>44626</v>
      </c>
      <c r="Z14" s="8">
        <v>14</v>
      </c>
      <c r="AA14" s="5">
        <v>500</v>
      </c>
      <c r="AC14" s="3">
        <v>44628</v>
      </c>
      <c r="AE14" s="8">
        <v>14</v>
      </c>
      <c r="AF14" s="13" t="s">
        <v>154</v>
      </c>
      <c r="AG14" s="8" t="s">
        <v>119</v>
      </c>
      <c r="AH14" s="3">
        <v>44701</v>
      </c>
      <c r="AI14" s="3">
        <v>44701</v>
      </c>
    </row>
    <row r="15" spans="1:36" x14ac:dyDescent="0.25">
      <c r="A15" s="8">
        <v>2022</v>
      </c>
      <c r="B15" s="3">
        <v>44562</v>
      </c>
      <c r="C15" s="3">
        <v>44651</v>
      </c>
      <c r="D15" s="8" t="s">
        <v>91</v>
      </c>
      <c r="E15" s="7">
        <v>2</v>
      </c>
      <c r="F15" s="8" t="s">
        <v>129</v>
      </c>
      <c r="G15" s="8" t="s">
        <v>130</v>
      </c>
      <c r="H15" s="8" t="s">
        <v>114</v>
      </c>
      <c r="I15" s="8" t="s">
        <v>139</v>
      </c>
      <c r="J15" s="8" t="s">
        <v>140</v>
      </c>
      <c r="K15" s="8" t="s">
        <v>141</v>
      </c>
      <c r="L15" s="8" t="s">
        <v>101</v>
      </c>
      <c r="M15" s="8" t="s">
        <v>149</v>
      </c>
      <c r="N15" s="8" t="s">
        <v>103</v>
      </c>
      <c r="Q15" s="8" t="s">
        <v>115</v>
      </c>
      <c r="R15" s="8" t="s">
        <v>116</v>
      </c>
      <c r="S15" s="8" t="s">
        <v>117</v>
      </c>
      <c r="T15" s="8" t="s">
        <v>115</v>
      </c>
      <c r="U15" s="8" t="s">
        <v>116</v>
      </c>
      <c r="V15" s="8" t="s">
        <v>118</v>
      </c>
      <c r="W15" s="8" t="s">
        <v>149</v>
      </c>
      <c r="X15" s="3">
        <v>44630</v>
      </c>
      <c r="Y15" s="3">
        <v>44630</v>
      </c>
      <c r="Z15" s="8">
        <v>15</v>
      </c>
      <c r="AA15" s="5">
        <v>947</v>
      </c>
      <c r="AC15" s="3">
        <v>44631</v>
      </c>
      <c r="AE15" s="8">
        <v>15</v>
      </c>
      <c r="AF15" s="13" t="s">
        <v>154</v>
      </c>
      <c r="AG15" s="8" t="s">
        <v>119</v>
      </c>
      <c r="AH15" s="3">
        <v>44701</v>
      </c>
      <c r="AI15" s="3">
        <v>44701</v>
      </c>
    </row>
    <row r="16" spans="1:36" x14ac:dyDescent="0.25">
      <c r="A16" s="8">
        <v>2022</v>
      </c>
      <c r="B16" s="3">
        <v>44562</v>
      </c>
      <c r="C16" s="3">
        <v>44651</v>
      </c>
      <c r="D16" s="8" t="s">
        <v>91</v>
      </c>
      <c r="E16" s="7">
        <v>10</v>
      </c>
      <c r="F16" s="8" t="s">
        <v>131</v>
      </c>
      <c r="G16" s="8" t="s">
        <v>132</v>
      </c>
      <c r="H16" s="8" t="s">
        <v>114</v>
      </c>
      <c r="I16" s="8" t="s">
        <v>142</v>
      </c>
      <c r="J16" s="8" t="s">
        <v>143</v>
      </c>
      <c r="K16" s="8" t="s">
        <v>144</v>
      </c>
      <c r="L16" s="8" t="s">
        <v>101</v>
      </c>
      <c r="M16" s="8" t="s">
        <v>146</v>
      </c>
      <c r="N16" s="8" t="s">
        <v>103</v>
      </c>
      <c r="Q16" s="8" t="s">
        <v>115</v>
      </c>
      <c r="R16" s="8" t="s">
        <v>116</v>
      </c>
      <c r="S16" s="8" t="s">
        <v>117</v>
      </c>
      <c r="T16" s="8" t="s">
        <v>115</v>
      </c>
      <c r="U16" s="8" t="s">
        <v>116</v>
      </c>
      <c r="V16" s="8" t="s">
        <v>118</v>
      </c>
      <c r="W16" s="8" t="s">
        <v>146</v>
      </c>
      <c r="X16" s="3">
        <v>44623</v>
      </c>
      <c r="Y16" s="3">
        <v>44623</v>
      </c>
      <c r="Z16" s="8">
        <v>16</v>
      </c>
      <c r="AA16" s="5">
        <v>2432.4699999999998</v>
      </c>
      <c r="AC16" s="3">
        <v>44624</v>
      </c>
      <c r="AE16" s="8">
        <v>16</v>
      </c>
      <c r="AF16" s="8" t="s">
        <v>155</v>
      </c>
      <c r="AG16" s="8" t="s">
        <v>119</v>
      </c>
      <c r="AH16" s="3">
        <v>44701</v>
      </c>
      <c r="AI16" s="3">
        <v>44701</v>
      </c>
    </row>
    <row r="17" spans="1:35" x14ac:dyDescent="0.25">
      <c r="A17" s="8">
        <v>2022</v>
      </c>
      <c r="B17" s="3">
        <v>44562</v>
      </c>
      <c r="C17" s="3">
        <v>44651</v>
      </c>
      <c r="D17" s="8" t="s">
        <v>91</v>
      </c>
      <c r="E17" s="7">
        <v>1</v>
      </c>
      <c r="F17" s="8" t="s">
        <v>121</v>
      </c>
      <c r="G17" s="8" t="s">
        <v>120</v>
      </c>
      <c r="H17" s="8" t="s">
        <v>114</v>
      </c>
      <c r="I17" s="8" t="s">
        <v>133</v>
      </c>
      <c r="J17" s="8" t="s">
        <v>134</v>
      </c>
      <c r="K17" s="8" t="s">
        <v>135</v>
      </c>
      <c r="L17" s="8" t="s">
        <v>101</v>
      </c>
      <c r="M17" s="8" t="s">
        <v>150</v>
      </c>
      <c r="N17" s="8" t="s">
        <v>103</v>
      </c>
      <c r="Q17" s="8" t="s">
        <v>115</v>
      </c>
      <c r="R17" s="8" t="s">
        <v>116</v>
      </c>
      <c r="S17" s="8" t="s">
        <v>117</v>
      </c>
      <c r="T17" s="8" t="s">
        <v>115</v>
      </c>
      <c r="U17" s="8" t="s">
        <v>116</v>
      </c>
      <c r="V17" s="8" t="s">
        <v>118</v>
      </c>
      <c r="W17" s="8" t="s">
        <v>150</v>
      </c>
      <c r="X17" s="3">
        <v>44644</v>
      </c>
      <c r="Y17" s="3">
        <v>44644</v>
      </c>
      <c r="Z17" s="8">
        <v>17</v>
      </c>
      <c r="AA17" s="5">
        <v>1742</v>
      </c>
      <c r="AC17" s="3">
        <v>44648</v>
      </c>
      <c r="AE17" s="8">
        <v>17</v>
      </c>
      <c r="AF17" s="13" t="s">
        <v>154</v>
      </c>
      <c r="AG17" s="8" t="s">
        <v>119</v>
      </c>
      <c r="AH17" s="3">
        <v>44701</v>
      </c>
      <c r="AI17" s="3">
        <v>44701</v>
      </c>
    </row>
    <row r="18" spans="1:35" x14ac:dyDescent="0.25">
      <c r="A18" s="8">
        <v>2022</v>
      </c>
      <c r="B18" s="3">
        <v>44562</v>
      </c>
      <c r="C18" s="3">
        <v>44651</v>
      </c>
      <c r="D18" s="8" t="s">
        <v>91</v>
      </c>
      <c r="E18" s="7">
        <v>10</v>
      </c>
      <c r="F18" s="8" t="s">
        <v>131</v>
      </c>
      <c r="G18" s="8" t="s">
        <v>132</v>
      </c>
      <c r="H18" s="8" t="s">
        <v>114</v>
      </c>
      <c r="I18" s="8" t="s">
        <v>142</v>
      </c>
      <c r="J18" s="8" t="s">
        <v>143</v>
      </c>
      <c r="K18" s="8" t="s">
        <v>144</v>
      </c>
      <c r="L18" s="8" t="s">
        <v>101</v>
      </c>
      <c r="M18" s="8" t="s">
        <v>146</v>
      </c>
      <c r="N18" s="8" t="s">
        <v>103</v>
      </c>
      <c r="Q18" s="8" t="s">
        <v>115</v>
      </c>
      <c r="R18" s="8" t="s">
        <v>116</v>
      </c>
      <c r="S18" s="8" t="s">
        <v>117</v>
      </c>
      <c r="T18" s="8" t="s">
        <v>115</v>
      </c>
      <c r="U18" s="8" t="s">
        <v>116</v>
      </c>
      <c r="V18" s="8" t="s">
        <v>118</v>
      </c>
      <c r="W18" s="8" t="s">
        <v>146</v>
      </c>
      <c r="X18" s="3">
        <v>44628</v>
      </c>
      <c r="Y18" s="3">
        <v>44628</v>
      </c>
      <c r="Z18" s="8">
        <v>18</v>
      </c>
      <c r="AA18" s="5">
        <v>1433.71</v>
      </c>
      <c r="AC18" s="3">
        <v>44651</v>
      </c>
      <c r="AE18" s="8">
        <v>18</v>
      </c>
      <c r="AF18" s="13" t="s">
        <v>154</v>
      </c>
      <c r="AG18" s="8" t="s">
        <v>119</v>
      </c>
      <c r="AH18" s="3">
        <v>44701</v>
      </c>
      <c r="AI18" s="3">
        <v>44701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hyperlinks>
    <hyperlink ref="AF10" r:id="rId1"/>
    <hyperlink ref="AF9" r:id="rId2"/>
    <hyperlink ref="AF8" r:id="rId3"/>
    <hyperlink ref="AF11" r:id="rId4"/>
    <hyperlink ref="AF12" r:id="rId5"/>
    <hyperlink ref="AF13" r:id="rId6"/>
    <hyperlink ref="AF14" r:id="rId7"/>
    <hyperlink ref="AF15" r:id="rId8"/>
    <hyperlink ref="AF17" r:id="rId9"/>
    <hyperlink ref="AF1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3" workbookViewId="0">
      <selection activeCell="A4" sqref="A4:D58"/>
    </sheetView>
  </sheetViews>
  <sheetFormatPr baseColWidth="10" defaultColWidth="9.140625" defaultRowHeight="15" x14ac:dyDescent="0.25"/>
  <cols>
    <col min="1" max="1" width="3.42578125" bestFit="1" customWidth="1"/>
    <col min="2" max="2" width="49.42578125" customWidth="1"/>
    <col min="3" max="3" width="51.28515625" customWidth="1"/>
    <col min="4" max="4" width="82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8</v>
      </c>
      <c r="B4" s="8">
        <v>37501</v>
      </c>
      <c r="C4" s="8" t="s">
        <v>122</v>
      </c>
      <c r="D4" s="8">
        <f>248+186</f>
        <v>434</v>
      </c>
    </row>
    <row r="5" spans="1:4" x14ac:dyDescent="0.25">
      <c r="A5" s="8">
        <v>8</v>
      </c>
      <c r="B5" s="8">
        <v>37501</v>
      </c>
      <c r="C5" s="8" t="s">
        <v>123</v>
      </c>
      <c r="D5" s="8">
        <f>417+548+30</f>
        <v>995</v>
      </c>
    </row>
    <row r="6" spans="1:4" x14ac:dyDescent="0.25">
      <c r="A6" s="8">
        <v>8</v>
      </c>
      <c r="B6" s="8">
        <v>37501</v>
      </c>
      <c r="C6" s="8" t="s">
        <v>124</v>
      </c>
      <c r="D6" s="8">
        <v>750.34</v>
      </c>
    </row>
    <row r="7" spans="1:4" x14ac:dyDescent="0.25">
      <c r="A7" s="5">
        <v>8</v>
      </c>
      <c r="B7" s="5">
        <v>37501</v>
      </c>
      <c r="C7" s="5" t="s">
        <v>126</v>
      </c>
      <c r="D7" s="5">
        <v>0</v>
      </c>
    </row>
    <row r="8" spans="1:4" x14ac:dyDescent="0.25">
      <c r="A8" s="5">
        <v>8</v>
      </c>
      <c r="B8" s="5">
        <v>37501</v>
      </c>
      <c r="C8" s="5" t="s">
        <v>125</v>
      </c>
      <c r="D8" s="5">
        <v>0</v>
      </c>
    </row>
    <row r="9" spans="1:4" x14ac:dyDescent="0.25">
      <c r="A9" s="8">
        <v>9</v>
      </c>
      <c r="B9" s="8">
        <v>37501</v>
      </c>
      <c r="C9" s="8" t="s">
        <v>122</v>
      </c>
      <c r="D9" s="8">
        <f>248+186</f>
        <v>434</v>
      </c>
    </row>
    <row r="10" spans="1:4" x14ac:dyDescent="0.25">
      <c r="A10" s="8">
        <v>9</v>
      </c>
      <c r="B10" s="8">
        <v>37501</v>
      </c>
      <c r="C10" s="8" t="s">
        <v>123</v>
      </c>
      <c r="D10" s="8">
        <f>36.5+700</f>
        <v>736.5</v>
      </c>
    </row>
    <row r="11" spans="1:4" x14ac:dyDescent="0.25">
      <c r="A11" s="8">
        <v>9</v>
      </c>
      <c r="B11" s="8">
        <v>37501</v>
      </c>
      <c r="C11" s="8" t="s">
        <v>124</v>
      </c>
      <c r="D11" s="8">
        <v>600</v>
      </c>
    </row>
    <row r="12" spans="1:4" x14ac:dyDescent="0.25">
      <c r="A12" s="8">
        <v>9</v>
      </c>
      <c r="B12" s="8">
        <v>37501</v>
      </c>
      <c r="C12" s="8" t="s">
        <v>126</v>
      </c>
      <c r="D12" s="8">
        <v>0</v>
      </c>
    </row>
    <row r="13" spans="1:4" x14ac:dyDescent="0.25">
      <c r="A13" s="8">
        <v>9</v>
      </c>
      <c r="B13" s="8">
        <v>37501</v>
      </c>
      <c r="C13" s="8" t="s">
        <v>125</v>
      </c>
      <c r="D13" s="8"/>
    </row>
    <row r="14" spans="1:4" x14ac:dyDescent="0.25">
      <c r="A14" s="8">
        <v>10</v>
      </c>
      <c r="B14" s="8">
        <v>37501</v>
      </c>
      <c r="C14" s="8" t="s">
        <v>122</v>
      </c>
      <c r="D14" s="8">
        <f>186+248</f>
        <v>434</v>
      </c>
    </row>
    <row r="15" spans="1:4" x14ac:dyDescent="0.25">
      <c r="A15" s="8">
        <v>10</v>
      </c>
      <c r="B15" s="8">
        <v>37501</v>
      </c>
      <c r="C15" s="8" t="s">
        <v>123</v>
      </c>
      <c r="D15" s="8">
        <f>1064+81</f>
        <v>1145</v>
      </c>
    </row>
    <row r="16" spans="1:4" x14ac:dyDescent="0.25">
      <c r="A16" s="8">
        <v>10</v>
      </c>
      <c r="B16" s="8">
        <v>37501</v>
      </c>
      <c r="C16" s="8" t="s">
        <v>124</v>
      </c>
      <c r="D16" s="8">
        <v>700</v>
      </c>
    </row>
    <row r="17" spans="1:4" x14ac:dyDescent="0.25">
      <c r="A17" s="8">
        <v>10</v>
      </c>
      <c r="B17" s="8">
        <v>37501</v>
      </c>
      <c r="C17" s="8" t="s">
        <v>126</v>
      </c>
      <c r="D17" s="8"/>
    </row>
    <row r="18" spans="1:4" x14ac:dyDescent="0.25">
      <c r="A18" s="8">
        <v>10</v>
      </c>
      <c r="B18" s="8">
        <v>37501</v>
      </c>
      <c r="C18" s="8" t="s">
        <v>125</v>
      </c>
      <c r="D18" s="8"/>
    </row>
    <row r="19" spans="1:4" x14ac:dyDescent="0.25">
      <c r="A19" s="8">
        <v>11</v>
      </c>
      <c r="B19" s="8">
        <v>37501</v>
      </c>
      <c r="C19" s="8" t="s">
        <v>122</v>
      </c>
      <c r="D19" s="8">
        <f>186+250+186+250</f>
        <v>872</v>
      </c>
    </row>
    <row r="20" spans="1:4" x14ac:dyDescent="0.25">
      <c r="A20" s="8">
        <v>11</v>
      </c>
      <c r="B20" s="8">
        <v>37501</v>
      </c>
      <c r="C20" s="8" t="s">
        <v>123</v>
      </c>
      <c r="D20" s="8">
        <f>684+6275+91</f>
        <v>7050</v>
      </c>
    </row>
    <row r="21" spans="1:4" x14ac:dyDescent="0.25">
      <c r="A21" s="8">
        <v>11</v>
      </c>
      <c r="B21" s="8">
        <v>37501</v>
      </c>
      <c r="C21" s="8" t="s">
        <v>124</v>
      </c>
      <c r="D21" s="8">
        <f>350+1119.5</f>
        <v>1469.5</v>
      </c>
    </row>
    <row r="22" spans="1:4" x14ac:dyDescent="0.25">
      <c r="A22" s="8">
        <v>11</v>
      </c>
      <c r="B22" s="8">
        <v>37501</v>
      </c>
      <c r="C22" s="8" t="s">
        <v>126</v>
      </c>
      <c r="D22" s="8"/>
    </row>
    <row r="23" spans="1:4" x14ac:dyDescent="0.25">
      <c r="A23" s="8">
        <v>11</v>
      </c>
      <c r="B23" s="8">
        <v>37501</v>
      </c>
      <c r="C23" s="8" t="s">
        <v>125</v>
      </c>
      <c r="D23" s="8"/>
    </row>
    <row r="24" spans="1:4" x14ac:dyDescent="0.25">
      <c r="A24" s="8">
        <v>12</v>
      </c>
      <c r="B24" s="8">
        <v>37501</v>
      </c>
      <c r="C24" s="8" t="s">
        <v>122</v>
      </c>
      <c r="D24" s="8">
        <f>186+250</f>
        <v>436</v>
      </c>
    </row>
    <row r="25" spans="1:4" x14ac:dyDescent="0.25">
      <c r="A25" s="8">
        <v>12</v>
      </c>
      <c r="B25" s="8">
        <v>37501</v>
      </c>
      <c r="C25" s="8" t="s">
        <v>123</v>
      </c>
      <c r="D25" s="8">
        <f>108.5+270+697</f>
        <v>1075.5</v>
      </c>
    </row>
    <row r="26" spans="1:4" x14ac:dyDescent="0.25">
      <c r="A26" s="8">
        <v>12</v>
      </c>
      <c r="B26" s="8">
        <v>37501</v>
      </c>
      <c r="C26" s="8" t="s">
        <v>124</v>
      </c>
      <c r="D26" s="8">
        <v>500</v>
      </c>
    </row>
    <row r="27" spans="1:4" x14ac:dyDescent="0.25">
      <c r="A27" s="8">
        <v>12</v>
      </c>
      <c r="B27" s="8">
        <v>37501</v>
      </c>
      <c r="C27" s="8" t="s">
        <v>126</v>
      </c>
      <c r="D27" s="8"/>
    </row>
    <row r="28" spans="1:4" x14ac:dyDescent="0.25">
      <c r="A28" s="8">
        <v>12</v>
      </c>
      <c r="B28" s="8">
        <v>37501</v>
      </c>
      <c r="C28" s="8" t="s">
        <v>125</v>
      </c>
      <c r="D28" s="8"/>
    </row>
    <row r="29" spans="1:4" x14ac:dyDescent="0.25">
      <c r="A29" s="8">
        <v>13</v>
      </c>
      <c r="B29" s="8">
        <v>37501</v>
      </c>
      <c r="C29" s="8" t="s">
        <v>122</v>
      </c>
      <c r="D29" s="8"/>
    </row>
    <row r="30" spans="1:4" x14ac:dyDescent="0.25">
      <c r="A30" s="8">
        <v>13</v>
      </c>
      <c r="B30" s="8">
        <v>37501</v>
      </c>
      <c r="C30" s="8" t="s">
        <v>123</v>
      </c>
      <c r="D30" s="8">
        <v>0</v>
      </c>
    </row>
    <row r="31" spans="1:4" x14ac:dyDescent="0.25">
      <c r="A31" s="8">
        <v>13</v>
      </c>
      <c r="B31" s="8">
        <v>37501</v>
      </c>
      <c r="C31" s="8" t="s">
        <v>124</v>
      </c>
      <c r="D31" s="8"/>
    </row>
    <row r="32" spans="1:4" x14ac:dyDescent="0.25">
      <c r="A32" s="8">
        <v>13</v>
      </c>
      <c r="B32" s="8">
        <v>37501</v>
      </c>
      <c r="C32" s="8" t="s">
        <v>126</v>
      </c>
      <c r="D32" s="8"/>
    </row>
    <row r="33" spans="1:4" x14ac:dyDescent="0.25">
      <c r="A33" s="8">
        <v>13</v>
      </c>
      <c r="B33" s="8">
        <v>37501</v>
      </c>
      <c r="C33" s="8" t="s">
        <v>125</v>
      </c>
      <c r="D33" s="8">
        <v>250</v>
      </c>
    </row>
    <row r="34" spans="1:4" x14ac:dyDescent="0.25">
      <c r="A34" s="8">
        <v>14</v>
      </c>
      <c r="B34" s="8">
        <v>37501</v>
      </c>
      <c r="C34" s="8" t="s">
        <v>122</v>
      </c>
      <c r="D34" s="8"/>
    </row>
    <row r="35" spans="1:4" x14ac:dyDescent="0.25">
      <c r="A35" s="8">
        <v>14</v>
      </c>
      <c r="B35" s="8">
        <v>37501</v>
      </c>
      <c r="C35" s="8" t="s">
        <v>123</v>
      </c>
      <c r="D35" s="8"/>
    </row>
    <row r="36" spans="1:4" x14ac:dyDescent="0.25">
      <c r="A36" s="8">
        <v>14</v>
      </c>
      <c r="B36" s="8">
        <v>37501</v>
      </c>
      <c r="C36" s="8" t="s">
        <v>124</v>
      </c>
      <c r="D36" s="8"/>
    </row>
    <row r="37" spans="1:4" x14ac:dyDescent="0.25">
      <c r="A37" s="8">
        <v>14</v>
      </c>
      <c r="B37" s="8">
        <v>37501</v>
      </c>
      <c r="C37" s="8" t="s">
        <v>126</v>
      </c>
      <c r="D37" s="8"/>
    </row>
    <row r="38" spans="1:4" x14ac:dyDescent="0.25">
      <c r="A38" s="8">
        <v>14</v>
      </c>
      <c r="B38" s="8">
        <v>37501</v>
      </c>
      <c r="C38" s="8" t="s">
        <v>125</v>
      </c>
      <c r="D38" s="8">
        <v>500</v>
      </c>
    </row>
    <row r="39" spans="1:4" x14ac:dyDescent="0.25">
      <c r="A39" s="8">
        <v>15</v>
      </c>
      <c r="B39" s="8">
        <v>37501</v>
      </c>
      <c r="C39" s="8" t="s">
        <v>122</v>
      </c>
      <c r="D39" s="8"/>
    </row>
    <row r="40" spans="1:4" x14ac:dyDescent="0.25">
      <c r="A40" s="8">
        <v>15</v>
      </c>
      <c r="B40" s="8">
        <v>37501</v>
      </c>
      <c r="C40" s="8" t="s">
        <v>123</v>
      </c>
      <c r="D40" s="8">
        <f>411+536</f>
        <v>947</v>
      </c>
    </row>
    <row r="41" spans="1:4" x14ac:dyDescent="0.25">
      <c r="A41" s="8">
        <v>15</v>
      </c>
      <c r="B41" s="8">
        <v>37501</v>
      </c>
      <c r="C41" s="8" t="s">
        <v>124</v>
      </c>
      <c r="D41" s="8"/>
    </row>
    <row r="42" spans="1:4" x14ac:dyDescent="0.25">
      <c r="A42" s="8">
        <v>15</v>
      </c>
      <c r="B42" s="8">
        <v>37501</v>
      </c>
      <c r="C42" s="8" t="s">
        <v>126</v>
      </c>
      <c r="D42" s="8"/>
    </row>
    <row r="43" spans="1:4" x14ac:dyDescent="0.25">
      <c r="A43" s="8">
        <v>15</v>
      </c>
      <c r="B43" s="8">
        <v>37501</v>
      </c>
      <c r="C43" s="8" t="s">
        <v>125</v>
      </c>
      <c r="D43" s="8"/>
    </row>
    <row r="44" spans="1:4" x14ac:dyDescent="0.25">
      <c r="A44" s="8">
        <v>16</v>
      </c>
      <c r="B44" s="8">
        <v>37501</v>
      </c>
      <c r="C44" s="8" t="s">
        <v>122</v>
      </c>
      <c r="D44" s="8">
        <f>250+186</f>
        <v>436</v>
      </c>
    </row>
    <row r="45" spans="1:4" x14ac:dyDescent="0.25">
      <c r="A45" s="8">
        <v>16</v>
      </c>
      <c r="B45" s="8">
        <v>37501</v>
      </c>
      <c r="C45" s="8" t="s">
        <v>123</v>
      </c>
      <c r="D45" s="8">
        <v>697</v>
      </c>
    </row>
    <row r="46" spans="1:4" x14ac:dyDescent="0.25">
      <c r="A46" s="8">
        <v>16</v>
      </c>
      <c r="B46" s="8">
        <v>37501</v>
      </c>
      <c r="C46" s="8" t="s">
        <v>124</v>
      </c>
      <c r="D46" s="8">
        <v>1299.47</v>
      </c>
    </row>
    <row r="47" spans="1:4" x14ac:dyDescent="0.25">
      <c r="A47" s="8">
        <v>16</v>
      </c>
      <c r="B47" s="8">
        <v>37501</v>
      </c>
      <c r="C47" s="8" t="s">
        <v>126</v>
      </c>
      <c r="D47" s="8"/>
    </row>
    <row r="48" spans="1:4" x14ac:dyDescent="0.25">
      <c r="A48" s="8">
        <v>16</v>
      </c>
      <c r="B48" s="8">
        <v>37501</v>
      </c>
      <c r="C48" s="8" t="s">
        <v>125</v>
      </c>
      <c r="D48" s="8"/>
    </row>
    <row r="49" spans="1:4" x14ac:dyDescent="0.25">
      <c r="A49" s="8">
        <v>17</v>
      </c>
      <c r="B49" s="8">
        <v>37501</v>
      </c>
      <c r="C49" s="8" t="s">
        <v>122</v>
      </c>
      <c r="D49" s="8">
        <f>250+186</f>
        <v>436</v>
      </c>
    </row>
    <row r="50" spans="1:4" x14ac:dyDescent="0.25">
      <c r="A50" s="8">
        <v>17</v>
      </c>
      <c r="B50" s="8">
        <v>37501</v>
      </c>
      <c r="C50" s="8" t="s">
        <v>123</v>
      </c>
      <c r="D50" s="8">
        <f>617+55+234</f>
        <v>906</v>
      </c>
    </row>
    <row r="51" spans="1:4" x14ac:dyDescent="0.25">
      <c r="A51" s="8">
        <v>17</v>
      </c>
      <c r="B51" s="8">
        <v>37501</v>
      </c>
      <c r="C51" s="8" t="s">
        <v>124</v>
      </c>
      <c r="D51" s="8">
        <v>400</v>
      </c>
    </row>
    <row r="52" spans="1:4" x14ac:dyDescent="0.25">
      <c r="A52" s="8">
        <v>17</v>
      </c>
      <c r="B52" s="8">
        <v>37501</v>
      </c>
      <c r="C52" s="8" t="s">
        <v>126</v>
      </c>
      <c r="D52" s="8"/>
    </row>
    <row r="53" spans="1:4" x14ac:dyDescent="0.25">
      <c r="A53" s="8">
        <v>17</v>
      </c>
      <c r="B53" s="8">
        <v>37501</v>
      </c>
      <c r="C53" s="8" t="s">
        <v>125</v>
      </c>
      <c r="D53" s="8"/>
    </row>
    <row r="54" spans="1:4" x14ac:dyDescent="0.25">
      <c r="A54" s="8">
        <v>18</v>
      </c>
      <c r="B54" s="8">
        <v>37501</v>
      </c>
      <c r="C54" s="8" t="s">
        <v>122</v>
      </c>
      <c r="D54" s="8">
        <f>250+186</f>
        <v>436</v>
      </c>
    </row>
    <row r="55" spans="1:4" x14ac:dyDescent="0.25">
      <c r="A55" s="8">
        <v>18</v>
      </c>
      <c r="B55" s="8">
        <v>37501</v>
      </c>
      <c r="C55" s="8" t="s">
        <v>123</v>
      </c>
      <c r="D55" s="8">
        <v>566</v>
      </c>
    </row>
    <row r="56" spans="1:4" x14ac:dyDescent="0.25">
      <c r="A56" s="8">
        <v>18</v>
      </c>
      <c r="B56" s="8">
        <v>37501</v>
      </c>
      <c r="C56" s="8" t="s">
        <v>124</v>
      </c>
      <c r="D56" s="8">
        <v>431.71</v>
      </c>
    </row>
    <row r="57" spans="1:4" x14ac:dyDescent="0.25">
      <c r="A57" s="8">
        <v>18</v>
      </c>
      <c r="B57" s="8">
        <v>37501</v>
      </c>
      <c r="C57" s="8" t="s">
        <v>126</v>
      </c>
      <c r="D57" s="8"/>
    </row>
    <row r="58" spans="1:4" x14ac:dyDescent="0.25">
      <c r="A58" s="8">
        <v>18</v>
      </c>
      <c r="B58" s="8">
        <v>37501</v>
      </c>
      <c r="C58" s="8" t="s">
        <v>125</v>
      </c>
      <c r="D58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8</v>
      </c>
      <c r="B4" s="4" t="s">
        <v>156</v>
      </c>
    </row>
    <row r="5" spans="1:2" x14ac:dyDescent="0.25">
      <c r="A5" s="8">
        <v>9</v>
      </c>
      <c r="B5" s="4" t="s">
        <v>157</v>
      </c>
    </row>
    <row r="6" spans="1:2" x14ac:dyDescent="0.25">
      <c r="A6" s="8">
        <v>10</v>
      </c>
      <c r="B6" s="4" t="s">
        <v>158</v>
      </c>
    </row>
    <row r="7" spans="1:2" x14ac:dyDescent="0.25">
      <c r="A7" s="8">
        <v>11</v>
      </c>
      <c r="B7" s="13" t="s">
        <v>159</v>
      </c>
    </row>
    <row r="8" spans="1:2" x14ac:dyDescent="0.25">
      <c r="A8" s="8">
        <v>12</v>
      </c>
      <c r="B8" s="13" t="s">
        <v>160</v>
      </c>
    </row>
    <row r="9" spans="1:2" x14ac:dyDescent="0.25">
      <c r="A9" s="8">
        <v>13</v>
      </c>
      <c r="B9" s="13" t="s">
        <v>161</v>
      </c>
    </row>
    <row r="10" spans="1:2" x14ac:dyDescent="0.25">
      <c r="A10" s="8">
        <v>14</v>
      </c>
      <c r="B10" s="13" t="s">
        <v>162</v>
      </c>
    </row>
    <row r="11" spans="1:2" x14ac:dyDescent="0.25">
      <c r="A11" s="8">
        <v>15</v>
      </c>
      <c r="B11" s="13" t="s">
        <v>163</v>
      </c>
    </row>
    <row r="12" spans="1:2" x14ac:dyDescent="0.25">
      <c r="A12" s="8">
        <v>16</v>
      </c>
      <c r="B12" s="13" t="s">
        <v>164</v>
      </c>
    </row>
    <row r="13" spans="1:2" x14ac:dyDescent="0.25">
      <c r="A13" s="8">
        <v>17</v>
      </c>
      <c r="B13" s="13" t="s">
        <v>165</v>
      </c>
    </row>
    <row r="14" spans="1:2" x14ac:dyDescent="0.25">
      <c r="A14" s="8">
        <v>18</v>
      </c>
      <c r="B14" s="13" t="s">
        <v>166</v>
      </c>
    </row>
  </sheetData>
  <hyperlinks>
    <hyperlink ref="B7" r:id="rId1"/>
    <hyperlink ref="B8" r:id="rId2"/>
    <hyperlink ref="B10" r:id="rId3"/>
    <hyperlink ref="B9" r:id="rId4"/>
    <hyperlink ref="B11" r:id="rId5"/>
    <hyperlink ref="B12" r:id="rId6"/>
    <hyperlink ref="B14" r:id="rId7"/>
    <hyperlink ref="B13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2020-04-27T19:31:27Z</dcterms:created>
  <dcterms:modified xsi:type="dcterms:W3CDTF">2022-05-20T19:01:52Z</dcterms:modified>
</cp:coreProperties>
</file>