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xr:revisionPtr revIDLastSave="0" documentId="13_ncr:1_{33A11782-1AF5-4EFB-9342-A2C4F2677F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6" i="4" l="1"/>
  <c r="E146" i="4"/>
  <c r="B146" i="4"/>
  <c r="F145" i="4"/>
  <c r="E145" i="4"/>
  <c r="B145" i="4"/>
  <c r="F144" i="4"/>
  <c r="E144" i="4"/>
  <c r="B144" i="4"/>
  <c r="F143" i="4"/>
  <c r="E143" i="4"/>
  <c r="B143" i="4"/>
  <c r="F142" i="4"/>
  <c r="E142" i="4"/>
  <c r="B142" i="4"/>
  <c r="F141" i="4"/>
  <c r="E141" i="4"/>
  <c r="B141" i="4"/>
  <c r="F140" i="4"/>
  <c r="E140" i="4"/>
  <c r="B140" i="4"/>
  <c r="F139" i="4"/>
  <c r="E139" i="4"/>
  <c r="B139" i="4"/>
  <c r="F138" i="4"/>
  <c r="E138" i="4"/>
  <c r="B138" i="4"/>
  <c r="F137" i="4"/>
  <c r="E137" i="4"/>
  <c r="B137" i="4"/>
  <c r="F136" i="4"/>
  <c r="E136" i="4"/>
  <c r="B136" i="4"/>
  <c r="F135" i="4"/>
  <c r="E135" i="4"/>
  <c r="B135" i="4"/>
  <c r="F134" i="4"/>
  <c r="E134" i="4"/>
  <c r="B134" i="4"/>
  <c r="F133" i="4"/>
  <c r="E133" i="4"/>
  <c r="B133" i="4"/>
  <c r="F132" i="4"/>
  <c r="E132" i="4"/>
  <c r="B132" i="4"/>
  <c r="F131" i="4"/>
  <c r="E131" i="4"/>
  <c r="B131" i="4"/>
  <c r="F130" i="4"/>
  <c r="E130" i="4"/>
  <c r="B130" i="4"/>
  <c r="F129" i="4"/>
  <c r="E129" i="4"/>
  <c r="B129" i="4"/>
  <c r="F128" i="4"/>
  <c r="E128" i="4"/>
  <c r="B128" i="4"/>
  <c r="F127" i="4"/>
  <c r="E127" i="4"/>
  <c r="B127" i="4"/>
  <c r="F126" i="4"/>
  <c r="E126" i="4"/>
  <c r="B126" i="4"/>
  <c r="F125" i="4"/>
  <c r="E125" i="4"/>
  <c r="B125" i="4"/>
  <c r="F124" i="4"/>
  <c r="E124" i="4"/>
  <c r="B124" i="4"/>
  <c r="F123" i="4"/>
  <c r="E123" i="4"/>
  <c r="B123" i="4"/>
  <c r="F122" i="4"/>
  <c r="E122" i="4"/>
  <c r="B122" i="4"/>
  <c r="F121" i="4"/>
  <c r="E121" i="4"/>
  <c r="B121" i="4"/>
  <c r="F120" i="4"/>
  <c r="E120" i="4"/>
  <c r="B120" i="4"/>
  <c r="F119" i="4"/>
  <c r="E119" i="4"/>
  <c r="B119" i="4"/>
  <c r="F118" i="4"/>
  <c r="E118" i="4"/>
  <c r="B118" i="4"/>
  <c r="F117" i="4"/>
  <c r="E117" i="4"/>
  <c r="B117" i="4"/>
  <c r="F116" i="4"/>
  <c r="E116" i="4"/>
  <c r="B116" i="4"/>
  <c r="F115" i="4"/>
  <c r="E115" i="4"/>
  <c r="B115" i="4"/>
  <c r="F114" i="4"/>
  <c r="E114" i="4"/>
  <c r="B114" i="4"/>
  <c r="F113" i="4"/>
  <c r="E113" i="4"/>
  <c r="B113" i="4"/>
  <c r="F112" i="4"/>
  <c r="E112" i="4"/>
  <c r="B112" i="4"/>
  <c r="F111" i="4"/>
  <c r="E111" i="4"/>
  <c r="B111" i="4"/>
  <c r="F110" i="4"/>
  <c r="E110" i="4"/>
  <c r="B110" i="4"/>
  <c r="F109" i="4"/>
  <c r="E109" i="4"/>
  <c r="B109" i="4"/>
  <c r="F108" i="4"/>
  <c r="E108" i="4"/>
  <c r="B108" i="4"/>
  <c r="F107" i="4"/>
  <c r="E107" i="4"/>
  <c r="B107" i="4"/>
  <c r="F106" i="4"/>
  <c r="E106" i="4"/>
  <c r="B106" i="4"/>
  <c r="F105" i="4"/>
  <c r="E105" i="4"/>
  <c r="B105" i="4"/>
  <c r="F104" i="4"/>
  <c r="E104" i="4"/>
  <c r="B104" i="4"/>
  <c r="F103" i="4"/>
  <c r="E103" i="4"/>
  <c r="B103" i="4"/>
  <c r="F102" i="4"/>
  <c r="E102" i="4"/>
  <c r="B102" i="4"/>
  <c r="F101" i="4"/>
  <c r="E101" i="4"/>
  <c r="B101" i="4"/>
  <c r="F100" i="4"/>
  <c r="E100" i="4"/>
  <c r="B100" i="4"/>
  <c r="F99" i="4"/>
  <c r="E99" i="4"/>
  <c r="B99" i="4"/>
  <c r="F98" i="4"/>
  <c r="E98" i="4"/>
  <c r="B98" i="4"/>
  <c r="F97" i="4"/>
  <c r="E97" i="4"/>
  <c r="B97" i="4"/>
  <c r="F96" i="4"/>
  <c r="E96" i="4"/>
  <c r="B96" i="4"/>
  <c r="F95" i="4"/>
  <c r="E95" i="4"/>
  <c r="B95" i="4"/>
  <c r="F94" i="4"/>
  <c r="E94" i="4"/>
  <c r="B94" i="4"/>
  <c r="F93" i="4"/>
  <c r="E93" i="4"/>
  <c r="B93" i="4"/>
  <c r="F92" i="4"/>
  <c r="E92" i="4"/>
  <c r="B92" i="4"/>
  <c r="F91" i="4"/>
  <c r="E91" i="4"/>
  <c r="B91" i="4"/>
  <c r="F90" i="4"/>
  <c r="E90" i="4"/>
  <c r="B90" i="4"/>
  <c r="F89" i="4"/>
  <c r="E89" i="4"/>
  <c r="B89" i="4"/>
  <c r="F88" i="4"/>
  <c r="E88" i="4"/>
  <c r="B88" i="4"/>
  <c r="F87" i="4"/>
  <c r="E87" i="4"/>
  <c r="B87" i="4"/>
  <c r="F86" i="4"/>
  <c r="E86" i="4"/>
  <c r="B86" i="4"/>
  <c r="F85" i="4"/>
  <c r="E85" i="4"/>
  <c r="B85" i="4"/>
  <c r="F84" i="4"/>
  <c r="E84" i="4"/>
  <c r="B84" i="4"/>
  <c r="F83" i="4"/>
  <c r="E83" i="4"/>
  <c r="B83" i="4"/>
  <c r="F82" i="4"/>
  <c r="E82" i="4"/>
  <c r="B82" i="4"/>
  <c r="F81" i="4"/>
  <c r="E81" i="4"/>
  <c r="B81" i="4"/>
  <c r="F80" i="4"/>
  <c r="E80" i="4"/>
  <c r="B80" i="4"/>
  <c r="F79" i="4"/>
  <c r="E79" i="4"/>
  <c r="B79" i="4"/>
  <c r="F78" i="4"/>
  <c r="E78" i="4"/>
  <c r="B78" i="4"/>
  <c r="F77" i="4"/>
  <c r="E77" i="4"/>
  <c r="B77" i="4"/>
  <c r="F76" i="4"/>
  <c r="E76" i="4"/>
  <c r="B76" i="4"/>
  <c r="F75" i="4"/>
  <c r="E75" i="4"/>
  <c r="B75" i="4"/>
  <c r="F74" i="4"/>
  <c r="E74" i="4"/>
  <c r="B74" i="4"/>
  <c r="F73" i="4"/>
  <c r="E73" i="4"/>
  <c r="B73" i="4"/>
  <c r="F72" i="4"/>
  <c r="E72" i="4"/>
  <c r="B72" i="4"/>
  <c r="F71" i="4"/>
  <c r="E71" i="4"/>
  <c r="B71" i="4"/>
  <c r="F70" i="4"/>
  <c r="E70" i="4"/>
  <c r="B70" i="4"/>
  <c r="F69" i="4"/>
  <c r="E69" i="4"/>
  <c r="B69" i="4"/>
  <c r="F68" i="4"/>
  <c r="E68" i="4"/>
  <c r="B68" i="4"/>
  <c r="F67" i="4"/>
  <c r="E67" i="4"/>
  <c r="B67" i="4"/>
  <c r="F66" i="4"/>
  <c r="E66" i="4"/>
  <c r="B66" i="4"/>
  <c r="F65" i="4"/>
  <c r="E65" i="4"/>
  <c r="B65" i="4"/>
  <c r="F64" i="4"/>
  <c r="E64" i="4"/>
  <c r="B64" i="4"/>
  <c r="F63" i="4"/>
  <c r="E63" i="4"/>
  <c r="B63" i="4"/>
  <c r="F62" i="4"/>
  <c r="E62" i="4"/>
  <c r="B62" i="4"/>
  <c r="F61" i="4"/>
  <c r="E61" i="4"/>
  <c r="B61" i="4"/>
  <c r="F60" i="4"/>
  <c r="E60" i="4"/>
  <c r="B60" i="4"/>
  <c r="F59" i="4"/>
  <c r="E59" i="4"/>
  <c r="B59" i="4"/>
  <c r="F58" i="4"/>
  <c r="E58" i="4"/>
  <c r="B58" i="4"/>
  <c r="F57" i="4"/>
  <c r="E57" i="4"/>
  <c r="B57" i="4"/>
  <c r="F56" i="4"/>
  <c r="E56" i="4"/>
  <c r="B56" i="4"/>
  <c r="F55" i="4"/>
  <c r="E55" i="4"/>
  <c r="B55" i="4"/>
  <c r="F54" i="4"/>
  <c r="E54" i="4"/>
  <c r="B54" i="4"/>
  <c r="F53" i="4"/>
  <c r="E53" i="4"/>
  <c r="B53" i="4"/>
  <c r="F52" i="4"/>
  <c r="E52" i="4"/>
  <c r="B52" i="4"/>
  <c r="F51" i="4"/>
  <c r="E51" i="4"/>
  <c r="B51" i="4"/>
  <c r="F50" i="4"/>
  <c r="E50" i="4"/>
  <c r="B50" i="4"/>
  <c r="F49" i="4"/>
  <c r="E49" i="4"/>
  <c r="B49" i="4"/>
  <c r="F48" i="4"/>
  <c r="E48" i="4"/>
  <c r="B48" i="4"/>
  <c r="F47" i="4"/>
  <c r="E47" i="4"/>
  <c r="B47" i="4"/>
  <c r="F46" i="4"/>
  <c r="E46" i="4"/>
  <c r="B46" i="4"/>
  <c r="F45" i="4"/>
  <c r="E45" i="4"/>
  <c r="B45" i="4"/>
  <c r="F44" i="4"/>
  <c r="E44" i="4"/>
  <c r="B44" i="4"/>
  <c r="F43" i="4"/>
  <c r="E43" i="4"/>
  <c r="B43" i="4"/>
  <c r="F42" i="4"/>
  <c r="E42" i="4"/>
  <c r="B42" i="4"/>
  <c r="F41" i="4"/>
  <c r="E41" i="4"/>
  <c r="B41" i="4"/>
  <c r="F40" i="4"/>
  <c r="E40" i="4"/>
  <c r="B40" i="4"/>
  <c r="F39" i="4"/>
  <c r="E39" i="4"/>
  <c r="B39" i="4"/>
  <c r="F38" i="4"/>
  <c r="E38" i="4"/>
  <c r="B38" i="4"/>
  <c r="F37" i="4"/>
  <c r="E37" i="4"/>
  <c r="B37" i="4"/>
  <c r="F36" i="4"/>
  <c r="E36" i="4"/>
  <c r="B36" i="4"/>
  <c r="F35" i="4"/>
  <c r="E35" i="4"/>
  <c r="B35" i="4"/>
  <c r="F34" i="4"/>
  <c r="E34" i="4"/>
  <c r="B34" i="4"/>
  <c r="F33" i="4"/>
  <c r="E33" i="4"/>
  <c r="B33" i="4"/>
  <c r="F32" i="4"/>
  <c r="E32" i="4"/>
  <c r="B32" i="4"/>
  <c r="F31" i="4"/>
  <c r="E31" i="4"/>
  <c r="B31" i="4"/>
  <c r="F30" i="4"/>
  <c r="E30" i="4"/>
  <c r="B30" i="4"/>
  <c r="F29" i="4"/>
  <c r="E29" i="4"/>
  <c r="B29" i="4"/>
  <c r="F28" i="4"/>
  <c r="E28" i="4"/>
  <c r="B28" i="4"/>
  <c r="F27" i="4"/>
  <c r="E27" i="4"/>
  <c r="B27" i="4"/>
  <c r="F26" i="4"/>
  <c r="E26" i="4"/>
  <c r="B26" i="4"/>
  <c r="F25" i="4"/>
  <c r="E25" i="4"/>
  <c r="B25" i="4"/>
  <c r="F24" i="4"/>
  <c r="E24" i="4"/>
  <c r="B24" i="4"/>
  <c r="F23" i="4"/>
  <c r="E23" i="4"/>
  <c r="B23" i="4"/>
  <c r="F22" i="4"/>
  <c r="E22" i="4"/>
  <c r="B22" i="4"/>
  <c r="F21" i="4"/>
  <c r="E21" i="4"/>
  <c r="B21" i="4"/>
  <c r="F20" i="4"/>
  <c r="E20" i="4"/>
  <c r="B20" i="4"/>
  <c r="F19" i="4"/>
  <c r="E19" i="4"/>
  <c r="B19" i="4"/>
  <c r="F18" i="4"/>
  <c r="E18" i="4"/>
  <c r="B18" i="4"/>
  <c r="F17" i="4"/>
  <c r="E17" i="4"/>
  <c r="B17" i="4"/>
  <c r="F16" i="4"/>
  <c r="E16" i="4"/>
  <c r="B16" i="4"/>
  <c r="F15" i="4"/>
  <c r="E15" i="4"/>
  <c r="B15" i="4"/>
  <c r="F14" i="4"/>
  <c r="E14" i="4"/>
  <c r="B14" i="4"/>
  <c r="F13" i="4"/>
  <c r="E13" i="4"/>
  <c r="B13" i="4"/>
  <c r="F12" i="4"/>
  <c r="E12" i="4"/>
  <c r="B12" i="4"/>
  <c r="F11" i="4"/>
  <c r="E11" i="4"/>
  <c r="B11" i="4"/>
  <c r="F10" i="4"/>
  <c r="E10" i="4"/>
  <c r="B10" i="4"/>
  <c r="F9" i="4"/>
  <c r="E9" i="4"/>
  <c r="B9" i="4"/>
  <c r="F8" i="4"/>
  <c r="E8" i="4"/>
  <c r="B8" i="4"/>
  <c r="F7" i="4"/>
  <c r="E7" i="4"/>
  <c r="B7" i="4"/>
  <c r="F6" i="4"/>
  <c r="E6" i="4"/>
  <c r="B6" i="4"/>
  <c r="F5" i="4"/>
  <c r="E5" i="4"/>
  <c r="B5" i="4"/>
  <c r="F4" i="4"/>
  <c r="E4" i="4"/>
  <c r="B4" i="4"/>
  <c r="L150" i="1" l="1"/>
  <c r="K150" i="1"/>
  <c r="J150" i="1"/>
  <c r="I150" i="1"/>
  <c r="H150" i="1"/>
  <c r="L149" i="1"/>
  <c r="K149" i="1"/>
  <c r="J149" i="1"/>
  <c r="I149" i="1"/>
  <c r="H149" i="1"/>
  <c r="L148" i="1"/>
  <c r="K148" i="1"/>
  <c r="J148" i="1"/>
  <c r="I148" i="1"/>
  <c r="H148" i="1"/>
  <c r="L147" i="1"/>
  <c r="K147" i="1"/>
  <c r="J147" i="1"/>
  <c r="I147" i="1"/>
  <c r="H147" i="1"/>
  <c r="L146" i="1"/>
  <c r="K146" i="1"/>
  <c r="J146" i="1"/>
  <c r="I146" i="1"/>
  <c r="H146" i="1"/>
  <c r="L145" i="1"/>
  <c r="K145" i="1"/>
  <c r="J145" i="1"/>
  <c r="I145" i="1"/>
  <c r="H145" i="1"/>
  <c r="L144" i="1"/>
  <c r="K144" i="1"/>
  <c r="J144" i="1"/>
  <c r="I144" i="1"/>
  <c r="H144" i="1"/>
  <c r="L143" i="1"/>
  <c r="K143" i="1"/>
  <c r="J143" i="1"/>
  <c r="I143" i="1"/>
  <c r="H143" i="1"/>
  <c r="L142" i="1"/>
  <c r="K142" i="1"/>
  <c r="J142" i="1"/>
  <c r="I142" i="1"/>
  <c r="H142" i="1"/>
  <c r="L141" i="1"/>
  <c r="K141" i="1"/>
  <c r="J141" i="1"/>
  <c r="I141" i="1"/>
  <c r="H141" i="1"/>
  <c r="L140" i="1"/>
  <c r="K140" i="1"/>
  <c r="J140" i="1"/>
  <c r="I140" i="1"/>
  <c r="H140" i="1"/>
  <c r="L139" i="1"/>
  <c r="K139" i="1"/>
  <c r="J139" i="1"/>
  <c r="I139" i="1"/>
  <c r="H139" i="1"/>
  <c r="L138" i="1"/>
  <c r="K138" i="1"/>
  <c r="J138" i="1"/>
  <c r="I138" i="1"/>
  <c r="H138" i="1"/>
  <c r="L137" i="1"/>
  <c r="K137" i="1"/>
  <c r="J137" i="1"/>
  <c r="I137" i="1"/>
  <c r="H137" i="1"/>
  <c r="L136" i="1"/>
  <c r="K136" i="1"/>
  <c r="J136" i="1"/>
  <c r="I136" i="1"/>
  <c r="H136" i="1"/>
  <c r="L135" i="1"/>
  <c r="K135" i="1"/>
  <c r="J135" i="1"/>
  <c r="I135" i="1"/>
  <c r="H135" i="1"/>
  <c r="L134" i="1"/>
  <c r="K134" i="1"/>
  <c r="J134" i="1"/>
  <c r="I134" i="1"/>
  <c r="H134" i="1"/>
  <c r="L133" i="1"/>
  <c r="K133" i="1"/>
  <c r="J133" i="1"/>
  <c r="I133" i="1"/>
  <c r="H133" i="1"/>
  <c r="L132" i="1"/>
  <c r="K132" i="1"/>
  <c r="J132" i="1"/>
  <c r="I132" i="1"/>
  <c r="H132" i="1"/>
  <c r="L131" i="1"/>
  <c r="K131" i="1"/>
  <c r="J131" i="1"/>
  <c r="I131" i="1"/>
  <c r="H131" i="1"/>
  <c r="L130" i="1"/>
  <c r="K130" i="1"/>
  <c r="J130" i="1"/>
  <c r="I130" i="1"/>
  <c r="H130" i="1"/>
  <c r="L129" i="1"/>
  <c r="K129" i="1"/>
  <c r="J129" i="1"/>
  <c r="I129" i="1"/>
  <c r="H129" i="1"/>
  <c r="L128" i="1"/>
  <c r="K128" i="1"/>
  <c r="J128" i="1"/>
  <c r="I128" i="1"/>
  <c r="H128" i="1"/>
  <c r="L127" i="1"/>
  <c r="K127" i="1"/>
  <c r="J127" i="1"/>
  <c r="I127" i="1"/>
  <c r="H127" i="1"/>
  <c r="L125" i="1"/>
  <c r="K125" i="1"/>
  <c r="J125" i="1"/>
  <c r="I125" i="1"/>
  <c r="H125" i="1"/>
  <c r="L118" i="1"/>
  <c r="K118" i="1"/>
  <c r="J118" i="1"/>
  <c r="I118" i="1"/>
  <c r="H118" i="1"/>
  <c r="L113" i="1"/>
  <c r="K113" i="1"/>
  <c r="J113" i="1"/>
  <c r="I113" i="1"/>
  <c r="H113" i="1"/>
  <c r="L112" i="1"/>
  <c r="K112" i="1"/>
  <c r="J112" i="1"/>
  <c r="I112" i="1"/>
  <c r="H112" i="1"/>
  <c r="L111" i="1"/>
  <c r="K111" i="1"/>
  <c r="J111" i="1"/>
  <c r="I111" i="1"/>
  <c r="H111" i="1"/>
  <c r="L96" i="1"/>
  <c r="K96" i="1"/>
  <c r="J96" i="1"/>
  <c r="I96" i="1"/>
  <c r="H96" i="1"/>
  <c r="L95" i="1"/>
  <c r="K95" i="1"/>
  <c r="J95" i="1"/>
  <c r="I95" i="1"/>
  <c r="H95" i="1"/>
  <c r="L94" i="1"/>
  <c r="K94" i="1"/>
  <c r="J94" i="1"/>
  <c r="I94" i="1"/>
  <c r="H94" i="1"/>
  <c r="L85" i="1"/>
  <c r="K85" i="1"/>
  <c r="J85" i="1"/>
  <c r="I85" i="1"/>
  <c r="H85" i="1"/>
  <c r="L74" i="1"/>
  <c r="K74" i="1"/>
  <c r="J74" i="1"/>
  <c r="I74" i="1"/>
  <c r="H74" i="1"/>
  <c r="L73" i="1"/>
  <c r="K73" i="1"/>
  <c r="J73" i="1"/>
  <c r="I73" i="1"/>
  <c r="H73" i="1"/>
  <c r="L66" i="1"/>
  <c r="K66" i="1"/>
  <c r="J66" i="1"/>
  <c r="I66" i="1"/>
  <c r="H66" i="1"/>
  <c r="L64" i="1"/>
  <c r="K64" i="1"/>
  <c r="J64" i="1"/>
  <c r="I64" i="1"/>
  <c r="H64" i="1"/>
  <c r="L61" i="1"/>
  <c r="K61" i="1"/>
  <c r="J61" i="1"/>
  <c r="I61" i="1"/>
  <c r="H61" i="1"/>
  <c r="L60" i="1"/>
  <c r="K60" i="1"/>
  <c r="J60" i="1"/>
  <c r="I60" i="1"/>
  <c r="H60" i="1"/>
  <c r="L51" i="1"/>
  <c r="K51" i="1"/>
  <c r="J51" i="1"/>
  <c r="I51" i="1"/>
  <c r="H51" i="1"/>
  <c r="L45" i="1"/>
  <c r="K45" i="1"/>
  <c r="J45" i="1"/>
  <c r="I45" i="1"/>
  <c r="H45" i="1"/>
  <c r="L43" i="1"/>
  <c r="K43" i="1"/>
  <c r="J43" i="1"/>
  <c r="I43" i="1"/>
  <c r="H43" i="1"/>
  <c r="L39" i="1"/>
  <c r="K39" i="1"/>
  <c r="J39" i="1"/>
  <c r="I39" i="1"/>
  <c r="H39" i="1"/>
  <c r="L37" i="1"/>
  <c r="K37" i="1"/>
  <c r="J37" i="1"/>
  <c r="I37" i="1"/>
  <c r="H37" i="1"/>
  <c r="L33" i="1"/>
  <c r="K33" i="1"/>
  <c r="J33" i="1"/>
  <c r="I33" i="1"/>
  <c r="H33" i="1"/>
  <c r="L28" i="1"/>
  <c r="K28" i="1"/>
  <c r="J28" i="1"/>
  <c r="I28" i="1"/>
  <c r="H28" i="1"/>
  <c r="L27" i="1"/>
  <c r="K27" i="1"/>
  <c r="J27" i="1"/>
  <c r="I27" i="1"/>
  <c r="H27" i="1"/>
  <c r="L26" i="1"/>
  <c r="K26" i="1"/>
  <c r="J26" i="1"/>
  <c r="I26" i="1"/>
  <c r="H26" i="1"/>
  <c r="L25" i="1"/>
  <c r="K25" i="1"/>
  <c r="J25" i="1"/>
  <c r="I25" i="1"/>
  <c r="H25" i="1"/>
  <c r="L23" i="1"/>
  <c r="K23" i="1"/>
  <c r="J23" i="1"/>
  <c r="I23" i="1"/>
  <c r="H23" i="1"/>
  <c r="L19" i="1"/>
  <c r="K19" i="1"/>
  <c r="J19" i="1"/>
  <c r="I19" i="1"/>
  <c r="H19" i="1"/>
  <c r="L16" i="1"/>
  <c r="K16" i="1"/>
  <c r="J16" i="1"/>
  <c r="I16" i="1"/>
  <c r="H16" i="1"/>
  <c r="L9" i="1"/>
  <c r="K9" i="1"/>
  <c r="J9" i="1"/>
  <c r="I9" i="1"/>
  <c r="H9" i="1"/>
  <c r="L8" i="1"/>
  <c r="K8" i="1"/>
  <c r="J8" i="1"/>
  <c r="I8" i="1"/>
  <c r="H8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5" i="1"/>
  <c r="F125" i="1"/>
  <c r="G118" i="1"/>
  <c r="F118" i="1"/>
  <c r="G113" i="1"/>
  <c r="F113" i="1"/>
  <c r="G112" i="1"/>
  <c r="F112" i="1"/>
  <c r="G111" i="1"/>
  <c r="F111" i="1"/>
  <c r="G96" i="1"/>
  <c r="F96" i="1"/>
  <c r="G95" i="1"/>
  <c r="F95" i="1"/>
  <c r="G94" i="1"/>
  <c r="F94" i="1"/>
  <c r="G85" i="1"/>
  <c r="F85" i="1"/>
  <c r="G74" i="1"/>
  <c r="F74" i="1"/>
  <c r="G73" i="1"/>
  <c r="F73" i="1"/>
  <c r="G66" i="1"/>
  <c r="F66" i="1"/>
  <c r="G64" i="1"/>
  <c r="F64" i="1"/>
  <c r="G61" i="1"/>
  <c r="F61" i="1"/>
  <c r="G60" i="1"/>
  <c r="F60" i="1"/>
  <c r="G51" i="1"/>
  <c r="F51" i="1"/>
  <c r="G45" i="1"/>
  <c r="F45" i="1"/>
  <c r="G43" i="1"/>
  <c r="F43" i="1"/>
  <c r="G39" i="1"/>
  <c r="F39" i="1"/>
  <c r="G37" i="1"/>
  <c r="F37" i="1"/>
  <c r="G33" i="1"/>
  <c r="F33" i="1"/>
  <c r="G28" i="1"/>
  <c r="F28" i="1"/>
  <c r="G27" i="1"/>
  <c r="F27" i="1"/>
  <c r="G26" i="1"/>
  <c r="F26" i="1"/>
  <c r="G25" i="1"/>
  <c r="F25" i="1"/>
  <c r="G23" i="1"/>
  <c r="F23" i="1"/>
  <c r="G19" i="1"/>
  <c r="F19" i="1"/>
  <c r="G16" i="1"/>
  <c r="F16" i="1"/>
  <c r="G9" i="1"/>
  <c r="F9" i="1"/>
  <c r="G8" i="1"/>
  <c r="F8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C150" i="1" l="1"/>
  <c r="B150" i="1"/>
  <c r="A150" i="1"/>
  <c r="C149" i="1"/>
  <c r="B149" i="1"/>
  <c r="A149" i="1"/>
  <c r="C148" i="1"/>
  <c r="B148" i="1"/>
  <c r="A148" i="1"/>
  <c r="C147" i="1"/>
  <c r="B147" i="1"/>
  <c r="A147" i="1"/>
  <c r="C146" i="1"/>
  <c r="B146" i="1"/>
  <c r="A146" i="1"/>
  <c r="C145" i="1"/>
  <c r="B145" i="1"/>
  <c r="A145" i="1"/>
  <c r="C144" i="1"/>
  <c r="B144" i="1"/>
  <c r="A144" i="1"/>
  <c r="C143" i="1"/>
  <c r="B143" i="1"/>
  <c r="A143" i="1"/>
  <c r="C142" i="1"/>
  <c r="B142" i="1"/>
  <c r="A142" i="1"/>
  <c r="C141" i="1"/>
  <c r="B141" i="1"/>
  <c r="A141" i="1"/>
  <c r="C140" i="1"/>
  <c r="B140" i="1"/>
  <c r="A140" i="1"/>
  <c r="C139" i="1"/>
  <c r="B139" i="1"/>
  <c r="A139" i="1"/>
  <c r="C138" i="1"/>
  <c r="B138" i="1"/>
  <c r="A138" i="1"/>
  <c r="C137" i="1"/>
  <c r="B137" i="1"/>
  <c r="A137" i="1"/>
  <c r="C136" i="1"/>
  <c r="B136" i="1"/>
  <c r="A136" i="1"/>
  <c r="C135" i="1"/>
  <c r="B135" i="1"/>
  <c r="A135" i="1"/>
  <c r="C134" i="1"/>
  <c r="B134" i="1"/>
  <c r="A134" i="1"/>
  <c r="C133" i="1"/>
  <c r="B133" i="1"/>
  <c r="A133" i="1"/>
  <c r="C132" i="1"/>
  <c r="B132" i="1"/>
  <c r="A132" i="1"/>
  <c r="C131" i="1"/>
  <c r="B131" i="1"/>
  <c r="A131" i="1"/>
  <c r="C130" i="1"/>
  <c r="B130" i="1"/>
  <c r="A130" i="1"/>
  <c r="C129" i="1"/>
  <c r="B129" i="1"/>
  <c r="A129" i="1"/>
  <c r="C128" i="1"/>
  <c r="B128" i="1"/>
  <c r="A128" i="1"/>
  <c r="C127" i="1"/>
  <c r="B127" i="1"/>
  <c r="A127" i="1"/>
  <c r="D126" i="1"/>
  <c r="A126" i="1"/>
  <c r="C125" i="1"/>
  <c r="B125" i="1"/>
  <c r="A125" i="1"/>
  <c r="D124" i="1"/>
  <c r="D123" i="1"/>
  <c r="D122" i="1"/>
  <c r="D121" i="1"/>
  <c r="D120" i="1"/>
  <c r="D119" i="1"/>
  <c r="C118" i="1"/>
  <c r="B118" i="1"/>
  <c r="A118" i="1"/>
  <c r="D117" i="1"/>
  <c r="D116" i="1"/>
  <c r="D115" i="1"/>
  <c r="C115" i="1"/>
  <c r="D114" i="1"/>
  <c r="C113" i="1"/>
  <c r="B113" i="1"/>
  <c r="A113" i="1"/>
  <c r="C112" i="1"/>
  <c r="B112" i="1"/>
  <c r="A112" i="1"/>
  <c r="C111" i="1"/>
  <c r="B111" i="1"/>
  <c r="A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C96" i="1"/>
  <c r="B96" i="1"/>
  <c r="A96" i="1"/>
  <c r="C95" i="1"/>
  <c r="B95" i="1"/>
  <c r="A95" i="1"/>
  <c r="C94" i="1"/>
  <c r="B94" i="1"/>
  <c r="A94" i="1"/>
  <c r="D93" i="1"/>
  <c r="C93" i="1"/>
  <c r="B93" i="1"/>
  <c r="D92" i="1"/>
  <c r="D91" i="1"/>
  <c r="B91" i="1" s="1"/>
  <c r="C91" i="1"/>
  <c r="D90" i="1"/>
  <c r="C90" i="1"/>
  <c r="B90" i="1"/>
  <c r="D89" i="1"/>
  <c r="C89" i="1"/>
  <c r="B89" i="1"/>
  <c r="D88" i="1"/>
  <c r="C88" i="1" s="1"/>
  <c r="D87" i="1"/>
  <c r="B87" i="1" s="1"/>
  <c r="C87" i="1"/>
  <c r="D86" i="1"/>
  <c r="C86" i="1"/>
  <c r="B86" i="1"/>
  <c r="C85" i="1"/>
  <c r="B85" i="1"/>
  <c r="A85" i="1"/>
  <c r="D84" i="1"/>
  <c r="D83" i="1"/>
  <c r="D82" i="1"/>
  <c r="D81" i="1"/>
  <c r="D80" i="1"/>
  <c r="D79" i="1"/>
  <c r="D78" i="1"/>
  <c r="D77" i="1"/>
  <c r="D76" i="1"/>
  <c r="D75" i="1"/>
  <c r="C74" i="1"/>
  <c r="B74" i="1"/>
  <c r="A74" i="1"/>
  <c r="C73" i="1"/>
  <c r="B73" i="1"/>
  <c r="A73" i="1"/>
  <c r="D72" i="1"/>
  <c r="D71" i="1"/>
  <c r="B71" i="1"/>
  <c r="D70" i="1"/>
  <c r="B70" i="1" s="1"/>
  <c r="D69" i="1"/>
  <c r="B69" i="1"/>
  <c r="D68" i="1"/>
  <c r="B68" i="1" s="1"/>
  <c r="D67" i="1"/>
  <c r="B67" i="1"/>
  <c r="C66" i="1"/>
  <c r="B66" i="1"/>
  <c r="A66" i="1"/>
  <c r="D65" i="1"/>
  <c r="C64" i="1"/>
  <c r="B64" i="1"/>
  <c r="A64" i="1"/>
  <c r="D63" i="1"/>
  <c r="D62" i="1"/>
  <c r="C61" i="1"/>
  <c r="B61" i="1"/>
  <c r="A61" i="1"/>
  <c r="C60" i="1"/>
  <c r="B60" i="1"/>
  <c r="A60" i="1"/>
  <c r="D59" i="1"/>
  <c r="B59" i="1"/>
  <c r="D58" i="1"/>
  <c r="D57" i="1"/>
  <c r="B57" i="1"/>
  <c r="D56" i="1"/>
  <c r="D55" i="1"/>
  <c r="B55" i="1"/>
  <c r="D54" i="1"/>
  <c r="D53" i="1"/>
  <c r="D52" i="1"/>
  <c r="C51" i="1"/>
  <c r="B51" i="1"/>
  <c r="A51" i="1"/>
  <c r="D50" i="1"/>
  <c r="C50" i="1"/>
  <c r="A50" i="1"/>
  <c r="D49" i="1"/>
  <c r="D48" i="1"/>
  <c r="C48" i="1"/>
  <c r="D47" i="1"/>
  <c r="C47" i="1" s="1"/>
  <c r="D46" i="1"/>
  <c r="A46" i="1" s="1"/>
  <c r="C46" i="1"/>
  <c r="C45" i="1"/>
  <c r="B45" i="1"/>
  <c r="A45" i="1"/>
  <c r="D44" i="1"/>
  <c r="C43" i="1"/>
  <c r="B43" i="1"/>
  <c r="A43" i="1"/>
  <c r="D42" i="1"/>
  <c r="C42" i="1"/>
  <c r="D41" i="1"/>
  <c r="D40" i="1"/>
  <c r="C40" i="1" s="1"/>
  <c r="C39" i="1"/>
  <c r="B39" i="1"/>
  <c r="A39" i="1"/>
  <c r="D38" i="1"/>
  <c r="B38" i="1"/>
  <c r="C37" i="1"/>
  <c r="B37" i="1"/>
  <c r="A37" i="1"/>
  <c r="D36" i="1"/>
  <c r="D35" i="1"/>
  <c r="C35" i="1"/>
  <c r="D34" i="1"/>
  <c r="C34" i="1"/>
  <c r="A34" i="1"/>
  <c r="C33" i="1"/>
  <c r="B33" i="1"/>
  <c r="A33" i="1"/>
  <c r="D32" i="1"/>
  <c r="D31" i="1"/>
  <c r="D30" i="1"/>
  <c r="D29" i="1"/>
  <c r="C28" i="1"/>
  <c r="B28" i="1"/>
  <c r="A28" i="1"/>
  <c r="C27" i="1"/>
  <c r="B27" i="1"/>
  <c r="A27" i="1"/>
  <c r="C26" i="1"/>
  <c r="B26" i="1"/>
  <c r="A26" i="1"/>
  <c r="C25" i="1"/>
  <c r="B25" i="1"/>
  <c r="A25" i="1"/>
  <c r="D24" i="1"/>
  <c r="C23" i="1"/>
  <c r="B23" i="1"/>
  <c r="A23" i="1"/>
  <c r="D22" i="1"/>
  <c r="C22" i="1" s="1"/>
  <c r="D21" i="1"/>
  <c r="C21" i="1"/>
  <c r="D20" i="1"/>
  <c r="C20" i="1" s="1"/>
  <c r="C19" i="1"/>
  <c r="B19" i="1"/>
  <c r="A19" i="1"/>
  <c r="D18" i="1"/>
  <c r="B18" i="1"/>
  <c r="D17" i="1"/>
  <c r="C16" i="1"/>
  <c r="B16" i="1"/>
  <c r="A16" i="1"/>
  <c r="D15" i="1"/>
  <c r="A15" i="1" s="1"/>
  <c r="C15" i="1"/>
  <c r="D14" i="1"/>
  <c r="D13" i="1"/>
  <c r="C13" i="1"/>
  <c r="D12" i="1"/>
  <c r="C12" i="1"/>
  <c r="A12" i="1"/>
  <c r="D11" i="1"/>
  <c r="C11" i="1" s="1"/>
  <c r="D10" i="1"/>
  <c r="C9" i="1"/>
  <c r="B9" i="1"/>
  <c r="A9" i="1"/>
  <c r="D8" i="1"/>
  <c r="C8" i="1"/>
  <c r="B8" i="1"/>
  <c r="A8" i="1"/>
  <c r="C24" i="1" l="1"/>
  <c r="I24" i="1"/>
  <c r="L24" i="1"/>
  <c r="H24" i="1"/>
  <c r="K24" i="1"/>
  <c r="J24" i="1"/>
  <c r="G24" i="1"/>
  <c r="F24" i="1"/>
  <c r="A53" i="1"/>
  <c r="J53" i="1"/>
  <c r="K53" i="1"/>
  <c r="H53" i="1"/>
  <c r="L53" i="1"/>
  <c r="G53" i="1"/>
  <c r="I53" i="1"/>
  <c r="F53" i="1"/>
  <c r="C62" i="1"/>
  <c r="I62" i="1"/>
  <c r="J62" i="1"/>
  <c r="H62" i="1"/>
  <c r="L62" i="1"/>
  <c r="G62" i="1"/>
  <c r="F62" i="1"/>
  <c r="K62" i="1"/>
  <c r="A72" i="1"/>
  <c r="K72" i="1"/>
  <c r="L72" i="1"/>
  <c r="H72" i="1"/>
  <c r="J72" i="1"/>
  <c r="I72" i="1"/>
  <c r="G72" i="1"/>
  <c r="F72" i="1"/>
  <c r="C80" i="1"/>
  <c r="K80" i="1"/>
  <c r="I80" i="1"/>
  <c r="L80" i="1"/>
  <c r="H80" i="1"/>
  <c r="J80" i="1"/>
  <c r="G80" i="1"/>
  <c r="F80" i="1"/>
  <c r="A92" i="1"/>
  <c r="K92" i="1"/>
  <c r="I92" i="1"/>
  <c r="L92" i="1"/>
  <c r="H92" i="1"/>
  <c r="J92" i="1"/>
  <c r="G92" i="1"/>
  <c r="F92" i="1"/>
  <c r="C100" i="1"/>
  <c r="K100" i="1"/>
  <c r="I100" i="1"/>
  <c r="L100" i="1"/>
  <c r="H100" i="1"/>
  <c r="J100" i="1"/>
  <c r="G100" i="1"/>
  <c r="F100" i="1"/>
  <c r="I114" i="1"/>
  <c r="K114" i="1"/>
  <c r="J114" i="1"/>
  <c r="L114" i="1"/>
  <c r="G114" i="1"/>
  <c r="H114" i="1"/>
  <c r="F114" i="1"/>
  <c r="C123" i="1"/>
  <c r="L123" i="1"/>
  <c r="H123" i="1"/>
  <c r="J123" i="1"/>
  <c r="I123" i="1"/>
  <c r="K123" i="1"/>
  <c r="F123" i="1"/>
  <c r="G123" i="1"/>
  <c r="L13" i="1"/>
  <c r="H13" i="1"/>
  <c r="K13" i="1"/>
  <c r="J13" i="1"/>
  <c r="I13" i="1"/>
  <c r="G13" i="1"/>
  <c r="F13" i="1"/>
  <c r="B35" i="1"/>
  <c r="J35" i="1"/>
  <c r="I35" i="1"/>
  <c r="L35" i="1"/>
  <c r="H35" i="1"/>
  <c r="G35" i="1"/>
  <c r="K35" i="1"/>
  <c r="F35" i="1"/>
  <c r="K14" i="1"/>
  <c r="J14" i="1"/>
  <c r="I14" i="1"/>
  <c r="H14" i="1"/>
  <c r="F14" i="1"/>
  <c r="L14" i="1"/>
  <c r="G14" i="1"/>
  <c r="B12" i="1"/>
  <c r="I12" i="1"/>
  <c r="L12" i="1"/>
  <c r="H12" i="1"/>
  <c r="K12" i="1"/>
  <c r="J12" i="1"/>
  <c r="G12" i="1"/>
  <c r="F12" i="1"/>
  <c r="A18" i="1"/>
  <c r="K18" i="1"/>
  <c r="J18" i="1"/>
  <c r="I18" i="1"/>
  <c r="L18" i="1"/>
  <c r="H18" i="1"/>
  <c r="G18" i="1"/>
  <c r="F18" i="1"/>
  <c r="C31" i="1"/>
  <c r="J31" i="1"/>
  <c r="I31" i="1"/>
  <c r="L31" i="1"/>
  <c r="H31" i="1"/>
  <c r="G31" i="1"/>
  <c r="F31" i="1"/>
  <c r="K31" i="1"/>
  <c r="A35" i="1"/>
  <c r="A38" i="1"/>
  <c r="K38" i="1"/>
  <c r="J38" i="1"/>
  <c r="I38" i="1"/>
  <c r="L38" i="1"/>
  <c r="F38" i="1"/>
  <c r="H38" i="1"/>
  <c r="G38" i="1"/>
  <c r="J42" i="1"/>
  <c r="H42" i="1"/>
  <c r="L42" i="1"/>
  <c r="K42" i="1"/>
  <c r="I42" i="1"/>
  <c r="F42" i="1"/>
  <c r="G42" i="1"/>
  <c r="C44" i="1"/>
  <c r="K44" i="1"/>
  <c r="L44" i="1"/>
  <c r="H44" i="1"/>
  <c r="J44" i="1"/>
  <c r="F44" i="1"/>
  <c r="I44" i="1"/>
  <c r="G44" i="1"/>
  <c r="J49" i="1"/>
  <c r="K49" i="1"/>
  <c r="I49" i="1"/>
  <c r="H49" i="1"/>
  <c r="G49" i="1"/>
  <c r="L49" i="1"/>
  <c r="F49" i="1"/>
  <c r="B53" i="1"/>
  <c r="A55" i="1"/>
  <c r="L55" i="1"/>
  <c r="H55" i="1"/>
  <c r="I55" i="1"/>
  <c r="K55" i="1"/>
  <c r="J55" i="1"/>
  <c r="G55" i="1"/>
  <c r="F55" i="1"/>
  <c r="I58" i="1"/>
  <c r="J58" i="1"/>
  <c r="L58" i="1"/>
  <c r="K58" i="1"/>
  <c r="F58" i="1"/>
  <c r="G58" i="1"/>
  <c r="H58" i="1"/>
  <c r="B72" i="1"/>
  <c r="C75" i="1"/>
  <c r="L75" i="1"/>
  <c r="H75" i="1"/>
  <c r="J75" i="1"/>
  <c r="I75" i="1"/>
  <c r="F75" i="1"/>
  <c r="K75" i="1"/>
  <c r="G75" i="1"/>
  <c r="C79" i="1"/>
  <c r="L79" i="1"/>
  <c r="H79" i="1"/>
  <c r="J79" i="1"/>
  <c r="I79" i="1"/>
  <c r="K79" i="1"/>
  <c r="F79" i="1"/>
  <c r="G79" i="1"/>
  <c r="C83" i="1"/>
  <c r="L83" i="1"/>
  <c r="H83" i="1"/>
  <c r="J83" i="1"/>
  <c r="I83" i="1"/>
  <c r="K83" i="1"/>
  <c r="F83" i="1"/>
  <c r="G83" i="1"/>
  <c r="A89" i="1"/>
  <c r="J89" i="1"/>
  <c r="L89" i="1"/>
  <c r="H89" i="1"/>
  <c r="K89" i="1"/>
  <c r="I89" i="1"/>
  <c r="F89" i="1"/>
  <c r="G89" i="1"/>
  <c r="C92" i="1"/>
  <c r="A93" i="1"/>
  <c r="J93" i="1"/>
  <c r="L93" i="1"/>
  <c r="H93" i="1"/>
  <c r="K93" i="1"/>
  <c r="I93" i="1"/>
  <c r="F93" i="1"/>
  <c r="G93" i="1"/>
  <c r="C99" i="1"/>
  <c r="L99" i="1"/>
  <c r="H99" i="1"/>
  <c r="J99" i="1"/>
  <c r="I99" i="1"/>
  <c r="K99" i="1"/>
  <c r="F99" i="1"/>
  <c r="G99" i="1"/>
  <c r="C103" i="1"/>
  <c r="L103" i="1"/>
  <c r="H103" i="1"/>
  <c r="J103" i="1"/>
  <c r="I103" i="1"/>
  <c r="K103" i="1"/>
  <c r="F103" i="1"/>
  <c r="G103" i="1"/>
  <c r="C107" i="1"/>
  <c r="L107" i="1"/>
  <c r="H107" i="1"/>
  <c r="J107" i="1"/>
  <c r="I107" i="1"/>
  <c r="F107" i="1"/>
  <c r="K107" i="1"/>
  <c r="G107" i="1"/>
  <c r="K116" i="1"/>
  <c r="I116" i="1"/>
  <c r="L116" i="1"/>
  <c r="H116" i="1"/>
  <c r="J116" i="1"/>
  <c r="G116" i="1"/>
  <c r="F116" i="1"/>
  <c r="C122" i="1"/>
  <c r="I122" i="1"/>
  <c r="K122" i="1"/>
  <c r="J122" i="1"/>
  <c r="L122" i="1"/>
  <c r="H122" i="1"/>
  <c r="G122" i="1"/>
  <c r="F122" i="1"/>
  <c r="I20" i="1"/>
  <c r="L20" i="1"/>
  <c r="H20" i="1"/>
  <c r="K20" i="1"/>
  <c r="J20" i="1"/>
  <c r="F20" i="1"/>
  <c r="G20" i="1"/>
  <c r="B47" i="1"/>
  <c r="L47" i="1"/>
  <c r="H47" i="1"/>
  <c r="I47" i="1"/>
  <c r="K47" i="1"/>
  <c r="J47" i="1"/>
  <c r="G47" i="1"/>
  <c r="F47" i="1"/>
  <c r="A68" i="1"/>
  <c r="K68" i="1"/>
  <c r="L68" i="1"/>
  <c r="H68" i="1"/>
  <c r="I68" i="1"/>
  <c r="G68" i="1"/>
  <c r="F68" i="1"/>
  <c r="J68" i="1"/>
  <c r="C76" i="1"/>
  <c r="K76" i="1"/>
  <c r="I76" i="1"/>
  <c r="L76" i="1"/>
  <c r="H76" i="1"/>
  <c r="J76" i="1"/>
  <c r="G76" i="1"/>
  <c r="F76" i="1"/>
  <c r="A88" i="1"/>
  <c r="K88" i="1"/>
  <c r="I88" i="1"/>
  <c r="L88" i="1"/>
  <c r="H88" i="1"/>
  <c r="J88" i="1"/>
  <c r="G88" i="1"/>
  <c r="F88" i="1"/>
  <c r="C104" i="1"/>
  <c r="K104" i="1"/>
  <c r="I104" i="1"/>
  <c r="L104" i="1"/>
  <c r="H104" i="1"/>
  <c r="G104" i="1"/>
  <c r="J104" i="1"/>
  <c r="F104" i="1"/>
  <c r="C119" i="1"/>
  <c r="L119" i="1"/>
  <c r="H119" i="1"/>
  <c r="J119" i="1"/>
  <c r="I119" i="1"/>
  <c r="K119" i="1"/>
  <c r="F119" i="1"/>
  <c r="G119" i="1"/>
  <c r="K10" i="1"/>
  <c r="J10" i="1"/>
  <c r="I10" i="1"/>
  <c r="H10" i="1"/>
  <c r="F10" i="1"/>
  <c r="G10" i="1"/>
  <c r="L10" i="1"/>
  <c r="B15" i="1"/>
  <c r="J15" i="1"/>
  <c r="I15" i="1"/>
  <c r="L15" i="1"/>
  <c r="H15" i="1"/>
  <c r="G15" i="1"/>
  <c r="K15" i="1"/>
  <c r="F15" i="1"/>
  <c r="K41" i="1"/>
  <c r="H41" i="1"/>
  <c r="L41" i="1"/>
  <c r="J41" i="1"/>
  <c r="G41" i="1"/>
  <c r="F41" i="1"/>
  <c r="I41" i="1"/>
  <c r="B46" i="1"/>
  <c r="I46" i="1"/>
  <c r="J46" i="1"/>
  <c r="H46" i="1"/>
  <c r="L46" i="1"/>
  <c r="K46" i="1"/>
  <c r="F46" i="1"/>
  <c r="G46" i="1"/>
  <c r="I54" i="1"/>
  <c r="J54" i="1"/>
  <c r="K54" i="1"/>
  <c r="H54" i="1"/>
  <c r="L54" i="1"/>
  <c r="F54" i="1"/>
  <c r="G54" i="1"/>
  <c r="A59" i="1"/>
  <c r="L59" i="1"/>
  <c r="H59" i="1"/>
  <c r="I59" i="1"/>
  <c r="J59" i="1"/>
  <c r="F59" i="1"/>
  <c r="K59" i="1"/>
  <c r="G59" i="1"/>
  <c r="C63" i="1"/>
  <c r="L63" i="1"/>
  <c r="H63" i="1"/>
  <c r="I63" i="1"/>
  <c r="K63" i="1"/>
  <c r="J63" i="1"/>
  <c r="F63" i="1"/>
  <c r="G63" i="1"/>
  <c r="J65" i="1"/>
  <c r="K65" i="1"/>
  <c r="L65" i="1"/>
  <c r="I65" i="1"/>
  <c r="F65" i="1"/>
  <c r="H65" i="1"/>
  <c r="G65" i="1"/>
  <c r="C77" i="1"/>
  <c r="J77" i="1"/>
  <c r="L77" i="1"/>
  <c r="H77" i="1"/>
  <c r="K77" i="1"/>
  <c r="I77" i="1"/>
  <c r="F77" i="1"/>
  <c r="G77" i="1"/>
  <c r="C81" i="1"/>
  <c r="J81" i="1"/>
  <c r="L81" i="1"/>
  <c r="H81" i="1"/>
  <c r="K81" i="1"/>
  <c r="F81" i="1"/>
  <c r="I81" i="1"/>
  <c r="G81" i="1"/>
  <c r="A87" i="1"/>
  <c r="L87" i="1"/>
  <c r="H87" i="1"/>
  <c r="J87" i="1"/>
  <c r="I87" i="1"/>
  <c r="F87" i="1"/>
  <c r="K87" i="1"/>
  <c r="G87" i="1"/>
  <c r="A91" i="1"/>
  <c r="L91" i="1"/>
  <c r="H91" i="1"/>
  <c r="J91" i="1"/>
  <c r="I91" i="1"/>
  <c r="F91" i="1"/>
  <c r="K91" i="1"/>
  <c r="G91" i="1"/>
  <c r="C97" i="1"/>
  <c r="J97" i="1"/>
  <c r="L97" i="1"/>
  <c r="H97" i="1"/>
  <c r="K97" i="1"/>
  <c r="I97" i="1"/>
  <c r="F97" i="1"/>
  <c r="G97" i="1"/>
  <c r="C101" i="1"/>
  <c r="J101" i="1"/>
  <c r="L101" i="1"/>
  <c r="H101" i="1"/>
  <c r="K101" i="1"/>
  <c r="F101" i="1"/>
  <c r="I101" i="1"/>
  <c r="G101" i="1"/>
  <c r="C105" i="1"/>
  <c r="J105" i="1"/>
  <c r="L105" i="1"/>
  <c r="H105" i="1"/>
  <c r="K105" i="1"/>
  <c r="F105" i="1"/>
  <c r="I105" i="1"/>
  <c r="G105" i="1"/>
  <c r="C109" i="1"/>
  <c r="J109" i="1"/>
  <c r="L109" i="1"/>
  <c r="H109" i="1"/>
  <c r="K109" i="1"/>
  <c r="I109" i="1"/>
  <c r="F109" i="1"/>
  <c r="G109" i="1"/>
  <c r="C120" i="1"/>
  <c r="K120" i="1"/>
  <c r="I120" i="1"/>
  <c r="L120" i="1"/>
  <c r="H120" i="1"/>
  <c r="J120" i="1"/>
  <c r="G120" i="1"/>
  <c r="F120" i="1"/>
  <c r="C124" i="1"/>
  <c r="K124" i="1"/>
  <c r="I124" i="1"/>
  <c r="L124" i="1"/>
  <c r="H124" i="1"/>
  <c r="G124" i="1"/>
  <c r="J124" i="1"/>
  <c r="F124" i="1"/>
  <c r="B11" i="1"/>
  <c r="J11" i="1"/>
  <c r="I11" i="1"/>
  <c r="L11" i="1"/>
  <c r="H11" i="1"/>
  <c r="G11" i="1"/>
  <c r="F11" i="1"/>
  <c r="K11" i="1"/>
  <c r="K22" i="1"/>
  <c r="J22" i="1"/>
  <c r="I22" i="1"/>
  <c r="L22" i="1"/>
  <c r="H22" i="1"/>
  <c r="F22" i="1"/>
  <c r="G22" i="1"/>
  <c r="C32" i="1"/>
  <c r="I32" i="1"/>
  <c r="L32" i="1"/>
  <c r="H32" i="1"/>
  <c r="K32" i="1"/>
  <c r="F32" i="1"/>
  <c r="J32" i="1"/>
  <c r="G32" i="1"/>
  <c r="I40" i="1"/>
  <c r="L40" i="1"/>
  <c r="H40" i="1"/>
  <c r="K40" i="1"/>
  <c r="F40" i="1"/>
  <c r="G40" i="1"/>
  <c r="J40" i="1"/>
  <c r="K56" i="1"/>
  <c r="L56" i="1"/>
  <c r="H56" i="1"/>
  <c r="I56" i="1"/>
  <c r="J56" i="1"/>
  <c r="F56" i="1"/>
  <c r="G56" i="1"/>
  <c r="A70" i="1"/>
  <c r="I70" i="1"/>
  <c r="J70" i="1"/>
  <c r="L70" i="1"/>
  <c r="K70" i="1"/>
  <c r="G70" i="1"/>
  <c r="H70" i="1"/>
  <c r="F70" i="1"/>
  <c r="C84" i="1"/>
  <c r="K84" i="1"/>
  <c r="I84" i="1"/>
  <c r="L84" i="1"/>
  <c r="H84" i="1"/>
  <c r="G84" i="1"/>
  <c r="J84" i="1"/>
  <c r="F84" i="1"/>
  <c r="C108" i="1"/>
  <c r="K108" i="1"/>
  <c r="I108" i="1"/>
  <c r="L108" i="1"/>
  <c r="H108" i="1"/>
  <c r="J108" i="1"/>
  <c r="G108" i="1"/>
  <c r="F108" i="1"/>
  <c r="J117" i="1"/>
  <c r="L117" i="1"/>
  <c r="H117" i="1"/>
  <c r="K117" i="1"/>
  <c r="F117" i="1"/>
  <c r="I117" i="1"/>
  <c r="G117" i="1"/>
  <c r="L17" i="1"/>
  <c r="H17" i="1"/>
  <c r="K17" i="1"/>
  <c r="J17" i="1"/>
  <c r="G17" i="1"/>
  <c r="F17" i="1"/>
  <c r="I17" i="1"/>
  <c r="C29" i="1"/>
  <c r="L29" i="1"/>
  <c r="H29" i="1"/>
  <c r="K29" i="1"/>
  <c r="J29" i="1"/>
  <c r="G29" i="1"/>
  <c r="I29" i="1"/>
  <c r="F29" i="1"/>
  <c r="A11" i="1"/>
  <c r="L21" i="1"/>
  <c r="H21" i="1"/>
  <c r="K21" i="1"/>
  <c r="J21" i="1"/>
  <c r="G21" i="1"/>
  <c r="F21" i="1"/>
  <c r="I21" i="1"/>
  <c r="C30" i="1"/>
  <c r="K30" i="1"/>
  <c r="J30" i="1"/>
  <c r="I30" i="1"/>
  <c r="H30" i="1"/>
  <c r="L30" i="1"/>
  <c r="F30" i="1"/>
  <c r="G30" i="1"/>
  <c r="B34" i="1"/>
  <c r="K34" i="1"/>
  <c r="J34" i="1"/>
  <c r="I34" i="1"/>
  <c r="H34" i="1"/>
  <c r="F34" i="1"/>
  <c r="L34" i="1"/>
  <c r="G34" i="1"/>
  <c r="I36" i="1"/>
  <c r="L36" i="1"/>
  <c r="H36" i="1"/>
  <c r="K36" i="1"/>
  <c r="J36" i="1"/>
  <c r="F36" i="1"/>
  <c r="G36" i="1"/>
  <c r="A47" i="1"/>
  <c r="K48" i="1"/>
  <c r="L48" i="1"/>
  <c r="H48" i="1"/>
  <c r="J48" i="1"/>
  <c r="I48" i="1"/>
  <c r="F48" i="1"/>
  <c r="G48" i="1"/>
  <c r="B50" i="1"/>
  <c r="I50" i="1"/>
  <c r="J50" i="1"/>
  <c r="L50" i="1"/>
  <c r="K50" i="1"/>
  <c r="H50" i="1"/>
  <c r="F50" i="1"/>
  <c r="G50" i="1"/>
  <c r="K52" i="1"/>
  <c r="L52" i="1"/>
  <c r="H52" i="1"/>
  <c r="J52" i="1"/>
  <c r="I52" i="1"/>
  <c r="F52" i="1"/>
  <c r="G52" i="1"/>
  <c r="A57" i="1"/>
  <c r="J57" i="1"/>
  <c r="K57" i="1"/>
  <c r="L57" i="1"/>
  <c r="I57" i="1"/>
  <c r="F57" i="1"/>
  <c r="H57" i="1"/>
  <c r="G57" i="1"/>
  <c r="A67" i="1"/>
  <c r="L67" i="1"/>
  <c r="H67" i="1"/>
  <c r="I67" i="1"/>
  <c r="K67" i="1"/>
  <c r="F67" i="1"/>
  <c r="J67" i="1"/>
  <c r="G67" i="1"/>
  <c r="A69" i="1"/>
  <c r="J69" i="1"/>
  <c r="K69" i="1"/>
  <c r="L69" i="1"/>
  <c r="I69" i="1"/>
  <c r="F69" i="1"/>
  <c r="H69" i="1"/>
  <c r="G69" i="1"/>
  <c r="A71" i="1"/>
  <c r="L71" i="1"/>
  <c r="H71" i="1"/>
  <c r="I71" i="1"/>
  <c r="J71" i="1"/>
  <c r="F71" i="1"/>
  <c r="K71" i="1"/>
  <c r="G71" i="1"/>
  <c r="C78" i="1"/>
  <c r="I78" i="1"/>
  <c r="K78" i="1"/>
  <c r="J78" i="1"/>
  <c r="L78" i="1"/>
  <c r="G78" i="1"/>
  <c r="F78" i="1"/>
  <c r="H78" i="1"/>
  <c r="C82" i="1"/>
  <c r="I82" i="1"/>
  <c r="K82" i="1"/>
  <c r="J82" i="1"/>
  <c r="L82" i="1"/>
  <c r="H82" i="1"/>
  <c r="G82" i="1"/>
  <c r="F82" i="1"/>
  <c r="A86" i="1"/>
  <c r="I86" i="1"/>
  <c r="K86" i="1"/>
  <c r="J86" i="1"/>
  <c r="L86" i="1"/>
  <c r="H86" i="1"/>
  <c r="G86" i="1"/>
  <c r="F86" i="1"/>
  <c r="B88" i="1"/>
  <c r="A90" i="1"/>
  <c r="I90" i="1"/>
  <c r="K90" i="1"/>
  <c r="J90" i="1"/>
  <c r="H90" i="1"/>
  <c r="G90" i="1"/>
  <c r="F90" i="1"/>
  <c r="L90" i="1"/>
  <c r="B92" i="1"/>
  <c r="C98" i="1"/>
  <c r="I98" i="1"/>
  <c r="K98" i="1"/>
  <c r="J98" i="1"/>
  <c r="L98" i="1"/>
  <c r="G98" i="1"/>
  <c r="H98" i="1"/>
  <c r="F98" i="1"/>
  <c r="C102" i="1"/>
  <c r="I102" i="1"/>
  <c r="K102" i="1"/>
  <c r="J102" i="1"/>
  <c r="L102" i="1"/>
  <c r="H102" i="1"/>
  <c r="G102" i="1"/>
  <c r="F102" i="1"/>
  <c r="C106" i="1"/>
  <c r="I106" i="1"/>
  <c r="K106" i="1"/>
  <c r="J106" i="1"/>
  <c r="L106" i="1"/>
  <c r="H106" i="1"/>
  <c r="G106" i="1"/>
  <c r="F106" i="1"/>
  <c r="C110" i="1"/>
  <c r="I110" i="1"/>
  <c r="K110" i="1"/>
  <c r="J110" i="1"/>
  <c r="H110" i="1"/>
  <c r="G110" i="1"/>
  <c r="L110" i="1"/>
  <c r="F110" i="1"/>
  <c r="L115" i="1"/>
  <c r="H115" i="1"/>
  <c r="J115" i="1"/>
  <c r="I115" i="1"/>
  <c r="K115" i="1"/>
  <c r="F115" i="1"/>
  <c r="G115" i="1"/>
  <c r="C121" i="1"/>
  <c r="J121" i="1"/>
  <c r="L121" i="1"/>
  <c r="H121" i="1"/>
  <c r="K121" i="1"/>
  <c r="F121" i="1"/>
  <c r="I121" i="1"/>
  <c r="G121" i="1"/>
  <c r="B126" i="1"/>
  <c r="I126" i="1"/>
  <c r="L126" i="1"/>
  <c r="K126" i="1"/>
  <c r="J126" i="1"/>
  <c r="H126" i="1"/>
  <c r="G126" i="1"/>
  <c r="F126" i="1"/>
  <c r="B41" i="1"/>
  <c r="A41" i="1"/>
  <c r="B65" i="1"/>
  <c r="C65" i="1"/>
  <c r="A65" i="1"/>
  <c r="B114" i="1"/>
  <c r="A114" i="1"/>
  <c r="A52" i="1"/>
  <c r="B52" i="1"/>
  <c r="C117" i="1"/>
  <c r="B117" i="1"/>
  <c r="A117" i="1"/>
  <c r="B10" i="1"/>
  <c r="C10" i="1"/>
  <c r="A10" i="1"/>
  <c r="B13" i="1"/>
  <c r="A13" i="1"/>
  <c r="A17" i="1"/>
  <c r="B17" i="1"/>
  <c r="B40" i="1"/>
  <c r="A40" i="1"/>
  <c r="B42" i="1"/>
  <c r="A42" i="1"/>
  <c r="B49" i="1"/>
  <c r="C49" i="1"/>
  <c r="A49" i="1"/>
  <c r="A58" i="1"/>
  <c r="B58" i="1"/>
  <c r="B115" i="1"/>
  <c r="A115" i="1"/>
  <c r="B36" i="1"/>
  <c r="A36" i="1"/>
  <c r="A54" i="1"/>
  <c r="B54" i="1"/>
  <c r="B116" i="1"/>
  <c r="A116" i="1"/>
  <c r="B20" i="1"/>
  <c r="A20" i="1"/>
  <c r="B22" i="1"/>
  <c r="A22" i="1"/>
  <c r="B48" i="1"/>
  <c r="A48" i="1"/>
  <c r="B14" i="1"/>
  <c r="C14" i="1"/>
  <c r="A14" i="1"/>
  <c r="B21" i="1"/>
  <c r="A21" i="1"/>
  <c r="C36" i="1"/>
  <c r="C41" i="1"/>
  <c r="A56" i="1"/>
  <c r="B56" i="1"/>
  <c r="C114" i="1"/>
  <c r="C116" i="1"/>
  <c r="C126" i="1"/>
  <c r="C17" i="1"/>
  <c r="C18" i="1"/>
  <c r="A24" i="1"/>
  <c r="A29" i="1"/>
  <c r="A30" i="1"/>
  <c r="A31" i="1"/>
  <c r="A32" i="1"/>
  <c r="C38" i="1"/>
  <c r="A44" i="1"/>
  <c r="C52" i="1"/>
  <c r="C53" i="1"/>
  <c r="C54" i="1"/>
  <c r="C55" i="1"/>
  <c r="C56" i="1"/>
  <c r="C57" i="1"/>
  <c r="C58" i="1"/>
  <c r="C59" i="1"/>
  <c r="A62" i="1"/>
  <c r="A63" i="1"/>
  <c r="C67" i="1"/>
  <c r="C68" i="1"/>
  <c r="C69" i="1"/>
  <c r="C70" i="1"/>
  <c r="C71" i="1"/>
  <c r="C72" i="1"/>
  <c r="A75" i="1"/>
  <c r="A76" i="1"/>
  <c r="A77" i="1"/>
  <c r="A78" i="1"/>
  <c r="A79" i="1"/>
  <c r="A80" i="1"/>
  <c r="A81" i="1"/>
  <c r="A82" i="1"/>
  <c r="A83" i="1"/>
  <c r="A84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9" i="1"/>
  <c r="A120" i="1"/>
  <c r="A121" i="1"/>
  <c r="A122" i="1"/>
  <c r="A123" i="1"/>
  <c r="A124" i="1"/>
  <c r="B24" i="1"/>
  <c r="B29" i="1"/>
  <c r="B44" i="1"/>
  <c r="B63" i="1"/>
  <c r="B75" i="1"/>
  <c r="B78" i="1"/>
  <c r="B80" i="1"/>
  <c r="B83" i="1"/>
  <c r="B98" i="1"/>
  <c r="B100" i="1"/>
  <c r="B102" i="1"/>
  <c r="B104" i="1"/>
  <c r="B107" i="1"/>
  <c r="B110" i="1"/>
  <c r="B120" i="1"/>
  <c r="B124" i="1"/>
  <c r="B30" i="1"/>
  <c r="B31" i="1"/>
  <c r="B32" i="1"/>
  <c r="B62" i="1"/>
  <c r="B76" i="1"/>
  <c r="B77" i="1"/>
  <c r="B79" i="1"/>
  <c r="B81" i="1"/>
  <c r="B82" i="1"/>
  <c r="B84" i="1"/>
  <c r="B97" i="1"/>
  <c r="B99" i="1"/>
  <c r="B101" i="1"/>
  <c r="B103" i="1"/>
  <c r="B105" i="1"/>
  <c r="B106" i="1"/>
  <c r="B108" i="1"/>
  <c r="B109" i="1"/>
  <c r="B119" i="1"/>
  <c r="B121" i="1"/>
  <c r="B122" i="1"/>
  <c r="B123" i="1"/>
</calcChain>
</file>

<file path=xl/sharedStrings.xml><?xml version="1.0" encoding="utf-8"?>
<sst xmlns="http://schemas.openxmlformats.org/spreadsheetml/2006/main" count="2251" uniqueCount="254">
  <si>
    <t>55146</t>
  </si>
  <si>
    <t>TÍTULO</t>
  </si>
  <si>
    <t>NOMBRE CORTO</t>
  </si>
  <si>
    <t>DESCRIPCIÓN</t>
  </si>
  <si>
    <t>Remuneración bruta y neta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</si>
  <si>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</si>
  <si>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</si>
  <si>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</si>
  <si>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</si>
  <si>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</si>
  <si>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</si>
  <si>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</si>
  <si>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</si>
  <si>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</si>
  <si>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</si>
  <si>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</si>
  <si>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</si>
  <si>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</si>
  <si>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</si>
  <si>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</si>
  <si>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</si>
  <si>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</si>
  <si>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</si>
  <si>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</si>
  <si>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</si>
  <si>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</si>
  <si>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</si>
  <si>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</si>
  <si>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</si>
  <si>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</si>
  <si>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</si>
  <si>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</si>
  <si>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</si>
  <si>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</si>
  <si>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</si>
  <si>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</si>
  <si>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</si>
  <si>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</si>
  <si>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</si>
  <si>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</si>
  <si>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</si>
  <si>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</si>
  <si>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</si>
  <si>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</si>
  <si>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</si>
  <si>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</si>
  <si>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</si>
  <si>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</si>
  <si>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</si>
  <si>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</si>
  <si>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</si>
  <si>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</si>
  <si>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</si>
  <si>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</si>
  <si>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</si>
  <si>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</si>
  <si>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</si>
  <si>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</si>
  <si>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</si>
  <si>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</si>
  <si>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</si>
  <si>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</si>
  <si>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</si>
  <si>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</si>
  <si>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</si>
  <si>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</si>
  <si>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</si>
  <si>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</si>
  <si>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</si>
  <si>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</si>
  <si>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</si>
  <si>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</si>
  <si>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</si>
  <si>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</si>
  <si>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</si>
  <si>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</si>
  <si>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</si>
  <si>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</si>
  <si>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</si>
  <si>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</si>
  <si>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</si>
  <si>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</si>
  <si>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</si>
  <si>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</si>
  <si>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</si>
  <si>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</si>
  <si>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</si>
  <si>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</si>
  <si>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</si>
  <si>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</si>
  <si>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</si>
  <si>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</si>
  <si>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</si>
  <si>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</si>
  <si>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</si>
  <si>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</si>
  <si>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</si>
  <si>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</si>
  <si>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</si>
  <si>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</si>
  <si>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</si>
  <si>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</si>
  <si>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</si>
  <si>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</si>
  <si>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</si>
  <si>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</si>
  <si>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</si>
  <si>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</si>
  <si>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</si>
  <si>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</si>
  <si>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</si>
  <si>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</si>
  <si>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</si>
  <si>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</si>
  <si>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</si>
  <si>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</si>
  <si>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</si>
  <si>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</si>
  <si>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</si>
  <si>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</si>
  <si>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</si>
  <si>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</si>
  <si>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</si>
  <si>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</si>
  <si>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</si>
  <si>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</si>
  <si>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</si>
  <si>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</si>
  <si>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</si>
  <si>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</si>
  <si>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</si>
  <si>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</si>
  <si>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</si>
  <si>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</si>
  <si>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</si>
  <si>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</si>
  <si>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</si>
  <si>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</si>
  <si>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</si>
  <si>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</si>
  <si>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</si>
  <si>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</si>
  <si>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</si>
  <si>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</si>
  <si>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</si>
  <si>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</si>
  <si>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</si>
  <si>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</si>
  <si>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</si>
  <si>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</si>
  <si>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</si>
  <si>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</si>
  <si>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</si>
  <si>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</si>
  <si>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</si>
  <si>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</si>
  <si>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</si>
  <si>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</si>
  <si>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</si>
  <si>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</si>
  <si>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</si>
  <si>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</si>
  <si>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</si>
  <si>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</si>
  <si>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</si>
  <si>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</si>
  <si>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</si>
  <si>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</si>
  <si>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</si>
  <si>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</si>
  <si>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</si>
  <si>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</si>
  <si>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</si>
  <si>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</si>
  <si>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</si>
  <si>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</si>
  <si>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</si>
  <si>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</si>
  <si>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</si>
  <si>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</si>
  <si>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</si>
  <si>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</si>
  <si>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</si>
  <si>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</si>
  <si>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</si>
  <si>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</si>
  <si>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</si>
  <si>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</si>
  <si>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</si>
  <si>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</si>
  <si>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</si>
  <si>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</si>
  <si>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</si>
  <si>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</si>
  <si>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</si>
  <si>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</si>
  <si>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</si>
  <si>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</si>
  <si>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</si>
  <si>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</si>
  <si>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</si>
  <si>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</si>
  <si>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</si>
  <si>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</si>
  <si>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</si>
  <si>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</si>
  <si>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</si>
  <si>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</si>
  <si>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</si>
  <si>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</si>
  <si>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</si>
  <si>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</si>
  <si>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</si>
  <si>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</si>
  <si>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Pesos Mexicanos</t>
  </si>
  <si>
    <t xml:space="preserve">Pesos Mexicanos </t>
  </si>
  <si>
    <t/>
  </si>
  <si>
    <t>Recursos Humanos</t>
  </si>
  <si>
    <t xml:space="preserve"> </t>
  </si>
  <si>
    <t>Modificacion en el trimestre</t>
  </si>
  <si>
    <t>Baja: 2022-05-21</t>
  </si>
  <si>
    <t>Baja: 2022-07-02</t>
  </si>
  <si>
    <t>Sueldos y Salarios, y Demas Prestacion por un Servicio Personal Subordinado</t>
  </si>
  <si>
    <t>Ingresos Obtenidos en el Trimestre (abril-junio 2022)</t>
  </si>
  <si>
    <t>Compensacion</t>
  </si>
  <si>
    <t>Catorcenal</t>
  </si>
  <si>
    <t>Aguinaldo</t>
  </si>
  <si>
    <t>Prestaciones de Fin de año en el Trimestre</t>
  </si>
  <si>
    <t>Prima Vacacional</t>
  </si>
  <si>
    <t>Pesos mexicanos</t>
  </si>
  <si>
    <t>Semestral</t>
  </si>
  <si>
    <t xml:space="preserve">Horas Ext2,  Prima Adic, Dia F/D,          </t>
  </si>
  <si>
    <t>Prestaciones Variables en el Trimestre</t>
  </si>
  <si>
    <t xml:space="preserve">Horas Ext2, Horas Ext3,            </t>
  </si>
  <si>
    <t xml:space="preserve">            Incap, </t>
  </si>
  <si>
    <t xml:space="preserve">  Prima Adic, Dia F/D,          </t>
  </si>
  <si>
    <t xml:space="preserve">Horas Ext2, Horas Ext3, Prima Adic, Dia F/D,  Guardias,        </t>
  </si>
  <si>
    <t xml:space="preserve">Horas Ext2, Horas Ext3, Prima Adic, Dia F/D,          </t>
  </si>
  <si>
    <t xml:space="preserve">Horas Ext2,             </t>
  </si>
  <si>
    <t xml:space="preserve">  Prima Adic, Dia F/D, Relevos,         </t>
  </si>
  <si>
    <t xml:space="preserve">Horas Ext2, Horas Ext3, Prima Adic, Dia F/D, Relevos,         </t>
  </si>
  <si>
    <t xml:space="preserve">Horas Ext2, Horas Ext3, Prima Adic, Dia F/D, Relevos, Guardias,        </t>
  </si>
  <si>
    <t xml:space="preserve">     Guardias,        </t>
  </si>
  <si>
    <t xml:space="preserve"> Horas Ext3, Prima Adic, Dia F/D,          </t>
  </si>
  <si>
    <t xml:space="preserve"> Horas Ext3, Prima Adic, Dia F/D,  Guardias,        </t>
  </si>
  <si>
    <t xml:space="preserve">  Prima Adic, Dia F/D,  Guardias,        </t>
  </si>
  <si>
    <t xml:space="preserve">Horas Ext2,     Guardias,        </t>
  </si>
  <si>
    <t xml:space="preserve">Horas Ext2, Horas Ext3,    Guardias,        </t>
  </si>
  <si>
    <t xml:space="preserve">Horas Ext2, Horas Ext3,           Incap, </t>
  </si>
  <si>
    <t xml:space="preserve">    Relevos,         </t>
  </si>
  <si>
    <t xml:space="preserve">Horas Ext2,  Prima Adic, Dia F/D, Relevos, Guardias,        </t>
  </si>
  <si>
    <t xml:space="preserve">      Vacacion,  Indemnizacion,  Prima Antig.,   </t>
  </si>
  <si>
    <t xml:space="preserve">Horas Ext2,  Prima Adic, Dia F/D,  Guardias,        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</si>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</sst>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1" fillId="3" borderId="0" xfId="1"/>
    <xf numFmtId="14" fontId="1" fillId="3" borderId="0" xfId="1" applyNumberFormat="1"/>
    <xf numFmtId="49" fontId="1" fillId="3" borderId="0" xfId="1" applyNumberFormat="1"/>
    <xf numFmtId="14" fontId="0" fillId="0" borderId="0" xfId="0" applyNumberFormat="1"/>
    <xf numFmtId="164" fontId="1" fillId="3" borderId="0" xfId="1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036C8D4C-0A9E-4346-8A4F-343190C58C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quij/Desktop/Art70VIII_Rem.%20Bruta%20y%20Neta%20II%20Trim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08250"/>
      <sheetName val="Tabla_408237"/>
      <sheetName val="Tabla_408251"/>
      <sheetName val="Tabla_408221"/>
      <sheetName val="Tabla_408241"/>
      <sheetName val="Tabla_408228"/>
      <sheetName val="Tabla_408238"/>
      <sheetName val="Tabla_408229"/>
      <sheetName val="Tabla_408230"/>
      <sheetName val="Tabla_408248"/>
      <sheetName val="Tabla_408252"/>
      <sheetName val="Tabla_408249"/>
      <sheetName val="Tabla_408253"/>
      <sheetName val="AcumSYS"/>
      <sheetName val="Hoja1"/>
      <sheetName val="Plazas"/>
      <sheetName val="Tabulador"/>
      <sheetName val="PDF REM"/>
      <sheetName val="Be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0"/>
  <sheetViews>
    <sheetView tabSelected="1" topLeftCell="A2" zoomScale="90" zoomScaleNormal="90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42.5703125" customWidth="1"/>
    <col min="8" max="8" width="20" customWidth="1"/>
    <col min="9" max="9" width="17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1.7109375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f>+'[1]Reporte de Formatos'!$B$2</f>
        <v>2022</v>
      </c>
      <c r="B8" s="5">
        <f>+'[1]Reporte de Formatos'!$D$2</f>
        <v>44652</v>
      </c>
      <c r="C8" s="5">
        <f>+'[1]Reporte de Formatos'!$E$2</f>
        <v>44742</v>
      </c>
      <c r="D8" s="4" t="str">
        <f>IF('[1]Reporte de Formatos'!$AR5="","",IF('[1]Reporte de Formatos'!$AR5="s","Empleado","Personal de Confianza"))</f>
        <v>Empleado</v>
      </c>
      <c r="E8" s="6" t="str">
        <f>+'[1]Reporte de Formatos'!A5</f>
        <v>0003123</v>
      </c>
      <c r="F8" s="4" t="str">
        <f>+'[1]Reporte de Formatos'!$E5</f>
        <v>AUXILIAR DE CONTABILIDAD</v>
      </c>
      <c r="G8" s="4" t="str">
        <f>+'[1]Reporte de Formatos'!$E5</f>
        <v>AUXILIAR DE CONTABILIDAD</v>
      </c>
      <c r="H8" s="4" t="str">
        <f>+'[1]Reporte de Formatos'!$AS5</f>
        <v>CONTABILIDAD</v>
      </c>
      <c r="I8" s="4" t="str">
        <f>+'[1]Reporte de Formatos'!$B5</f>
        <v>Maria Consuelo</v>
      </c>
      <c r="J8" s="4" t="str">
        <f>+'[1]Reporte de Formatos'!$C5</f>
        <v>Celaya</v>
      </c>
      <c r="K8" s="4" t="str">
        <f>+'[1]Reporte de Formatos'!$D5</f>
        <v>Mariles</v>
      </c>
      <c r="L8" s="4" t="str">
        <f>IF('[1]Reporte de Formatos'!$AQ5="F","Femenino","Masculino")</f>
        <v>Femenino</v>
      </c>
      <c r="M8" s="4">
        <v>28900.27</v>
      </c>
      <c r="N8" s="4" t="s">
        <v>214</v>
      </c>
      <c r="O8" s="4">
        <v>13263.41</v>
      </c>
      <c r="P8" t="s">
        <v>215</v>
      </c>
      <c r="Q8" s="4">
        <v>8</v>
      </c>
      <c r="R8">
        <v>8</v>
      </c>
      <c r="S8">
        <v>3123</v>
      </c>
      <c r="T8">
        <v>8</v>
      </c>
      <c r="U8">
        <v>8</v>
      </c>
      <c r="V8">
        <v>515</v>
      </c>
      <c r="W8">
        <v>8</v>
      </c>
      <c r="X8">
        <v>8</v>
      </c>
      <c r="Y8">
        <v>8</v>
      </c>
      <c r="Z8">
        <v>8</v>
      </c>
      <c r="AA8">
        <v>8</v>
      </c>
      <c r="AB8">
        <v>3123</v>
      </c>
      <c r="AC8">
        <v>8</v>
      </c>
      <c r="AD8" t="s">
        <v>217</v>
      </c>
      <c r="AE8" s="7">
        <v>44775</v>
      </c>
      <c r="AF8" s="7">
        <v>44775</v>
      </c>
      <c r="AG8" t="s">
        <v>218</v>
      </c>
    </row>
    <row r="9" spans="1:33" x14ac:dyDescent="0.25">
      <c r="A9" s="4">
        <f>IF(D9= "", "",'[1]Reporte de Formatos'!$B$2)</f>
        <v>2022</v>
      </c>
      <c r="B9" s="5">
        <f>IF(D9="","",+'[1]Reporte de Formatos'!$D$2)</f>
        <v>44652</v>
      </c>
      <c r="C9" s="5">
        <f>IF(D9="","",+'[1]Reporte de Formatos'!$E$2)</f>
        <v>44742</v>
      </c>
      <c r="D9" s="4" t="s">
        <v>90</v>
      </c>
      <c r="E9" s="6" t="str">
        <f>+'[1]Reporte de Formatos'!A6</f>
        <v>000515</v>
      </c>
      <c r="F9" s="4" t="str">
        <f>IF(D9="","",+'[1]Reporte de Formatos'!$E6)</f>
        <v>ENCARGA RECUPERA CARTERA Y PAD  USUARI</v>
      </c>
      <c r="G9" s="4" t="str">
        <f>IF(D9="","",+'[1]Reporte de Formatos'!$E6)</f>
        <v>ENCARGA RECUPERA CARTERA Y PAD  USUARI</v>
      </c>
      <c r="H9" s="4" t="str">
        <f>IF(D9="","",+'[1]Reporte de Formatos'!$AS6)</f>
        <v>COMERCIAL</v>
      </c>
      <c r="I9" s="4" t="str">
        <f>IF(D9="","",+'[1]Reporte de Formatos'!$B6)</f>
        <v>Maria Guadalupe</v>
      </c>
      <c r="J9" s="4" t="str">
        <f>IF(D9="","",+'[1]Reporte de Formatos'!$C6)</f>
        <v>Valdez</v>
      </c>
      <c r="K9" s="4" t="str">
        <f>IF(D9="","",+'[1]Reporte de Formatos'!$D6)</f>
        <v>Chacara</v>
      </c>
      <c r="L9" s="4" t="str">
        <f>IF(D9="","",IF('[1]Reporte de Formatos'!$AQ6="F","Femenino","Masculino"))</f>
        <v>Femenino</v>
      </c>
      <c r="M9" s="4">
        <v>28154.76</v>
      </c>
      <c r="N9" s="4" t="s">
        <v>214</v>
      </c>
      <c r="O9" s="4">
        <v>18094.739999999998</v>
      </c>
      <c r="P9" s="3" t="s">
        <v>215</v>
      </c>
      <c r="Q9" s="4">
        <v>8</v>
      </c>
      <c r="S9">
        <v>515</v>
      </c>
      <c r="T9" t="s">
        <v>216</v>
      </c>
      <c r="U9" t="s">
        <v>216</v>
      </c>
      <c r="V9">
        <v>241472</v>
      </c>
      <c r="AB9" t="s">
        <v>216</v>
      </c>
      <c r="AD9" t="s">
        <v>217</v>
      </c>
      <c r="AE9" s="7">
        <v>44775</v>
      </c>
      <c r="AF9" s="7">
        <v>44775</v>
      </c>
      <c r="AG9" t="s">
        <v>218</v>
      </c>
    </row>
    <row r="10" spans="1:33" x14ac:dyDescent="0.25">
      <c r="A10" s="4">
        <f>IF(D10= "", "",'[1]Reporte de Formatos'!$B$2)</f>
        <v>2022</v>
      </c>
      <c r="B10" s="5">
        <f>IF(D10="","",+'[1]Reporte de Formatos'!$D$2)</f>
        <v>44652</v>
      </c>
      <c r="C10" s="5">
        <f>IF(D10="","",+'[1]Reporte de Formatos'!$E$2)</f>
        <v>44742</v>
      </c>
      <c r="D10" s="4" t="str">
        <f>IF('[1]Reporte de Formatos'!$AR7="","",IF('[1]Reporte de Formatos'!$AR7="s","Empleado","Personal de Confianza"))</f>
        <v>Empleado</v>
      </c>
      <c r="E10" s="6" t="str">
        <f>+'[1]Reporte de Formatos'!A7</f>
        <v>0006143</v>
      </c>
      <c r="F10" s="4" t="str">
        <f>IF(D10="","",+'[1]Reporte de Formatos'!$E7)</f>
        <v>AUXILIAR ADMINISTRATIVO</v>
      </c>
      <c r="G10" s="4" t="str">
        <f>IF(D10="","",+'[1]Reporte de Formatos'!$E7)</f>
        <v>AUXILIAR ADMINISTRATIVO</v>
      </c>
      <c r="H10" s="4" t="str">
        <f>IF(D10="","",+'[1]Reporte de Formatos'!$AS7)</f>
        <v>COMERCIAL</v>
      </c>
      <c r="I10" s="4" t="str">
        <f>IF(D10="","",+'[1]Reporte de Formatos'!$B7)</f>
        <v>Patricia</v>
      </c>
      <c r="J10" s="4" t="str">
        <f>IF(D10="","",+'[1]Reporte de Formatos'!$C7)</f>
        <v>Sandoval</v>
      </c>
      <c r="K10" s="4" t="str">
        <f>IF(D10="","",+'[1]Reporte de Formatos'!$D7)</f>
        <v>Camacho</v>
      </c>
      <c r="L10" s="4" t="str">
        <f>IF(D10="","",IF('[1]Reporte de Formatos'!$AQ7="F","Femenino","Masculino"))</f>
        <v>Femenino</v>
      </c>
      <c r="M10" s="4">
        <v>27638.639999999999</v>
      </c>
      <c r="N10" s="4" t="s">
        <v>214</v>
      </c>
      <c r="O10" s="4">
        <v>21332.739999999998</v>
      </c>
      <c r="P10" s="3" t="s">
        <v>215</v>
      </c>
      <c r="Q10" s="4">
        <v>8</v>
      </c>
      <c r="S10">
        <v>6143</v>
      </c>
      <c r="T10" t="s">
        <v>216</v>
      </c>
      <c r="U10" t="s">
        <v>216</v>
      </c>
      <c r="V10">
        <v>251620</v>
      </c>
      <c r="AB10" t="s">
        <v>216</v>
      </c>
      <c r="AD10" t="s">
        <v>217</v>
      </c>
      <c r="AE10" s="7">
        <v>44775</v>
      </c>
      <c r="AF10" s="7">
        <v>44775</v>
      </c>
      <c r="AG10" t="s">
        <v>218</v>
      </c>
    </row>
    <row r="11" spans="1:33" x14ac:dyDescent="0.25">
      <c r="A11" s="4">
        <f>IF(D11= "", "",'[1]Reporte de Formatos'!$B$2)</f>
        <v>2022</v>
      </c>
      <c r="B11" s="5">
        <f>IF(D11="","",+'[1]Reporte de Formatos'!$D$2)</f>
        <v>44652</v>
      </c>
      <c r="C11" s="5">
        <f>IF(D11="","",+'[1]Reporte de Formatos'!$E$2)</f>
        <v>44742</v>
      </c>
      <c r="D11" s="4" t="str">
        <f>IF('[1]Reporte de Formatos'!$AR8="","",IF('[1]Reporte de Formatos'!$AR8="s","Empleado","Personal de Confianza"))</f>
        <v>Empleado</v>
      </c>
      <c r="E11" s="6" t="str">
        <f>+'[1]Reporte de Formatos'!A8</f>
        <v>0013181</v>
      </c>
      <c r="F11" s="4" t="str">
        <f>IF(D11="","",+'[1]Reporte de Formatos'!$E8)</f>
        <v>ENCARGADO DE OBRAS</v>
      </c>
      <c r="G11" s="4" t="str">
        <f>IF(D11="","",+'[1]Reporte de Formatos'!$E8)</f>
        <v>ENCARGADO DE OBRAS</v>
      </c>
      <c r="H11" s="4" t="str">
        <f>IF(D11="","",+'[1]Reporte de Formatos'!$AS8)</f>
        <v>OPERACION</v>
      </c>
      <c r="I11" s="4" t="str">
        <f>IF(D11="","",+'[1]Reporte de Formatos'!$B8)</f>
        <v>Oscar Francisco</v>
      </c>
      <c r="J11" s="4" t="str">
        <f>IF(D11="","",+'[1]Reporte de Formatos'!$C8)</f>
        <v>Torres</v>
      </c>
      <c r="K11" s="4" t="str">
        <f>IF(D11="","",+'[1]Reporte de Formatos'!$D8)</f>
        <v>Martinez</v>
      </c>
      <c r="L11" s="4" t="str">
        <f>IF(D11="","",IF('[1]Reporte de Formatos'!$AQ8="F","Femenino","Masculino"))</f>
        <v>Masculino</v>
      </c>
      <c r="M11" s="4">
        <v>19321.990000000002</v>
      </c>
      <c r="N11" s="4" t="s">
        <v>214</v>
      </c>
      <c r="O11" s="4">
        <v>6813.2500000000018</v>
      </c>
      <c r="P11" s="3" t="s">
        <v>215</v>
      </c>
      <c r="Q11" s="4">
        <v>8</v>
      </c>
      <c r="S11">
        <v>13181</v>
      </c>
      <c r="T11" t="s">
        <v>216</v>
      </c>
      <c r="U11" t="s">
        <v>216</v>
      </c>
      <c r="V11">
        <v>381472</v>
      </c>
      <c r="AB11">
        <v>13181</v>
      </c>
      <c r="AD11" t="s">
        <v>217</v>
      </c>
      <c r="AE11" s="7">
        <v>44775</v>
      </c>
      <c r="AF11" s="7">
        <v>44775</v>
      </c>
      <c r="AG11" t="s">
        <v>218</v>
      </c>
    </row>
    <row r="12" spans="1:33" x14ac:dyDescent="0.25">
      <c r="A12" s="4">
        <f>IF(D12= "", "",'[1]Reporte de Formatos'!$B$2)</f>
        <v>2022</v>
      </c>
      <c r="B12" s="5">
        <f>IF(D12="","",+'[1]Reporte de Formatos'!$D$2)</f>
        <v>44652</v>
      </c>
      <c r="C12" s="5">
        <f>IF(D12="","",+'[1]Reporte de Formatos'!$E$2)</f>
        <v>44742</v>
      </c>
      <c r="D12" s="4" t="str">
        <f>IF('[1]Reporte de Formatos'!$AR9="","",IF('[1]Reporte de Formatos'!$AR9="s","Empleado","Personal de Confianza"))</f>
        <v>Empleado</v>
      </c>
      <c r="E12" s="6" t="str">
        <f>+'[1]Reporte de Formatos'!A9</f>
        <v>0017142</v>
      </c>
      <c r="F12" s="4" t="str">
        <f>IF(D12="","",+'[1]Reporte de Formatos'!$E9)</f>
        <v>SECRETARIO  DE CONTRATOS</v>
      </c>
      <c r="G12" s="4" t="str">
        <f>IF(D12="","",+'[1]Reporte de Formatos'!$E9)</f>
        <v>SECRETARIO  DE CONTRATOS</v>
      </c>
      <c r="H12" s="4" t="str">
        <f>IF(D12="","",+'[1]Reporte de Formatos'!$AS9)</f>
        <v>COMERCIAL</v>
      </c>
      <c r="I12" s="4" t="str">
        <f>IF(D12="","",+'[1]Reporte de Formatos'!$B9)</f>
        <v>Ruben Fernando</v>
      </c>
      <c r="J12" s="4" t="str">
        <f>IF(D12="","",+'[1]Reporte de Formatos'!$C9)</f>
        <v>Fernandez</v>
      </c>
      <c r="K12" s="4" t="str">
        <f>IF(D12="","",+'[1]Reporte de Formatos'!$D9)</f>
        <v>Saavedra</v>
      </c>
      <c r="L12" s="4" t="str">
        <f>IF(D12="","",IF('[1]Reporte de Formatos'!$AQ9="F","Femenino","Masculino"))</f>
        <v>Masculino</v>
      </c>
      <c r="M12" s="4">
        <v>17107.59</v>
      </c>
      <c r="N12" s="4" t="s">
        <v>214</v>
      </c>
      <c r="O12" s="4">
        <v>8515.11</v>
      </c>
      <c r="P12" s="3" t="s">
        <v>215</v>
      </c>
      <c r="Q12" s="4">
        <v>8</v>
      </c>
      <c r="S12">
        <v>17142</v>
      </c>
      <c r="T12" t="s">
        <v>216</v>
      </c>
      <c r="U12" t="s">
        <v>216</v>
      </c>
      <c r="V12">
        <v>50124</v>
      </c>
      <c r="AB12">
        <v>17142</v>
      </c>
      <c r="AD12" t="s">
        <v>217</v>
      </c>
      <c r="AE12" s="7">
        <v>44775</v>
      </c>
      <c r="AF12" s="7">
        <v>44775</v>
      </c>
      <c r="AG12" t="s">
        <v>218</v>
      </c>
    </row>
    <row r="13" spans="1:33" x14ac:dyDescent="0.25">
      <c r="A13" s="4">
        <f>IF(D13= "", "",'[1]Reporte de Formatos'!$B$2)</f>
        <v>2022</v>
      </c>
      <c r="B13" s="5">
        <f>IF(D13="","",+'[1]Reporte de Formatos'!$D$2)</f>
        <v>44652</v>
      </c>
      <c r="C13" s="5">
        <f>IF(D13="","",+'[1]Reporte de Formatos'!$E$2)</f>
        <v>44742</v>
      </c>
      <c r="D13" s="4" t="str">
        <f>IF('[1]Reporte de Formatos'!$AR10="","",IF('[1]Reporte de Formatos'!$AR10="s","Empleado","Personal de Confianza"))</f>
        <v>Empleado</v>
      </c>
      <c r="E13" s="6" t="str">
        <f>+'[1]Reporte de Formatos'!A10</f>
        <v>0020163</v>
      </c>
      <c r="F13" s="4" t="str">
        <f>IF(D13="","",+'[1]Reporte de Formatos'!$E10)</f>
        <v>ENCARGADO DE SERVICIOS TECNICOS</v>
      </c>
      <c r="G13" s="4" t="str">
        <f>IF(D13="","",+'[1]Reporte de Formatos'!$E10)</f>
        <v>ENCARGADO DE SERVICIOS TECNICOS</v>
      </c>
      <c r="H13" s="4" t="str">
        <f>IF(D13="","",+'[1]Reporte de Formatos'!$AS10)</f>
        <v>TECNICO</v>
      </c>
      <c r="I13" s="4" t="str">
        <f>IF(D13="","",+'[1]Reporte de Formatos'!$B10)</f>
        <v>Jose Manuel</v>
      </c>
      <c r="J13" s="4" t="str">
        <f>IF(D13="","",+'[1]Reporte de Formatos'!$C10)</f>
        <v>Haro</v>
      </c>
      <c r="K13" s="4" t="str">
        <f>IF(D13="","",+'[1]Reporte de Formatos'!$D10)</f>
        <v>Sanchez</v>
      </c>
      <c r="L13" s="4" t="str">
        <f>IF(D13="","",IF('[1]Reporte de Formatos'!$AQ10="F","Femenino","Masculino"))</f>
        <v>Masculino</v>
      </c>
      <c r="M13" s="4">
        <v>19539.91</v>
      </c>
      <c r="N13" s="4" t="s">
        <v>214</v>
      </c>
      <c r="O13" s="4">
        <v>17013.2</v>
      </c>
      <c r="P13" s="3" t="s">
        <v>215</v>
      </c>
      <c r="Q13" s="4">
        <v>8</v>
      </c>
      <c r="S13">
        <v>20163</v>
      </c>
      <c r="T13" t="s">
        <v>216</v>
      </c>
      <c r="U13" t="s">
        <v>216</v>
      </c>
      <c r="V13">
        <v>591472</v>
      </c>
      <c r="AB13" t="s">
        <v>216</v>
      </c>
      <c r="AD13" t="s">
        <v>217</v>
      </c>
      <c r="AE13" s="7">
        <v>44775</v>
      </c>
      <c r="AF13" s="7">
        <v>44775</v>
      </c>
      <c r="AG13" t="s">
        <v>218</v>
      </c>
    </row>
    <row r="14" spans="1:33" x14ac:dyDescent="0.25">
      <c r="A14" s="4">
        <f>IF(D14= "", "",'[1]Reporte de Formatos'!$B$2)</f>
        <v>2022</v>
      </c>
      <c r="B14" s="5">
        <f>IF(D14="","",+'[1]Reporte de Formatos'!$D$2)</f>
        <v>44652</v>
      </c>
      <c r="C14" s="5">
        <f>IF(D14="","",+'[1]Reporte de Formatos'!$E$2)</f>
        <v>44742</v>
      </c>
      <c r="D14" s="4" t="str">
        <f>IF('[1]Reporte de Formatos'!$AR11="","",IF('[1]Reporte de Formatos'!$AR11="s","Empleado","Personal de Confianza"))</f>
        <v>Empleado</v>
      </c>
      <c r="E14" s="6" t="str">
        <f>+'[1]Reporte de Formatos'!A11</f>
        <v>0022164</v>
      </c>
      <c r="F14" s="4" t="str">
        <f>IF(D14="","",+'[1]Reporte de Formatos'!$E11)</f>
        <v>AUXILIAR TECNICO DE SERVICIOS</v>
      </c>
      <c r="G14" s="4" t="str">
        <f>IF(D14="","",+'[1]Reporte de Formatos'!$E11)</f>
        <v>AUXILIAR TECNICO DE SERVICIOS</v>
      </c>
      <c r="H14" s="4" t="str">
        <f>IF(D14="","",+'[1]Reporte de Formatos'!$AS11)</f>
        <v>COMERCIAL</v>
      </c>
      <c r="I14" s="4" t="str">
        <f>IF(D14="","",+'[1]Reporte de Formatos'!$B11)</f>
        <v>Cornelio</v>
      </c>
      <c r="J14" s="4" t="str">
        <f>IF(D14="","",+'[1]Reporte de Formatos'!$C11)</f>
        <v>Coronado</v>
      </c>
      <c r="K14" s="4" t="str">
        <f>IF(D14="","",+'[1]Reporte de Formatos'!$D11)</f>
        <v>Fierros</v>
      </c>
      <c r="L14" s="4" t="str">
        <f>IF(D14="","",IF('[1]Reporte de Formatos'!$AQ11="F","Femenino","Masculino"))</f>
        <v>Masculino</v>
      </c>
      <c r="M14" s="4">
        <v>17451.34</v>
      </c>
      <c r="N14" s="4" t="s">
        <v>214</v>
      </c>
      <c r="O14" s="4">
        <v>14984.26</v>
      </c>
      <c r="P14" s="3" t="s">
        <v>215</v>
      </c>
      <c r="Q14" s="4">
        <v>8</v>
      </c>
      <c r="S14">
        <v>22164</v>
      </c>
      <c r="T14" t="s">
        <v>216</v>
      </c>
      <c r="U14" t="s">
        <v>216</v>
      </c>
      <c r="V14">
        <v>671472</v>
      </c>
      <c r="AB14">
        <v>22164</v>
      </c>
      <c r="AD14" t="s">
        <v>217</v>
      </c>
      <c r="AE14" s="7">
        <v>44775</v>
      </c>
      <c r="AF14" s="7">
        <v>44775</v>
      </c>
      <c r="AG14" t="s">
        <v>218</v>
      </c>
    </row>
    <row r="15" spans="1:33" x14ac:dyDescent="0.25">
      <c r="A15" s="4">
        <f>IF(D15= "", "",'[1]Reporte de Formatos'!$B$2)</f>
        <v>2022</v>
      </c>
      <c r="B15" s="5">
        <f>IF(D15="","",+'[1]Reporte de Formatos'!$D$2)</f>
        <v>44652</v>
      </c>
      <c r="C15" s="5">
        <f>IF(D15="","",+'[1]Reporte de Formatos'!$E$2)</f>
        <v>44742</v>
      </c>
      <c r="D15" s="4" t="str">
        <f>IF('[1]Reporte de Formatos'!$AR12="","",IF('[1]Reporte de Formatos'!$AR12="s","Empleado","Personal de Confianza"))</f>
        <v>Empleado</v>
      </c>
      <c r="E15" s="6" t="str">
        <f>+'[1]Reporte de Formatos'!A12</f>
        <v>00241472</v>
      </c>
      <c r="F15" s="4" t="str">
        <f>IF(D15="","",+'[1]Reporte de Formatos'!$E12)</f>
        <v>LECTURISTA VERIFICADOR</v>
      </c>
      <c r="G15" s="4" t="str">
        <f>IF(D15="","",+'[1]Reporte de Formatos'!$E12)</f>
        <v>LECTURISTA VERIFICADOR</v>
      </c>
      <c r="H15" s="4" t="str">
        <f>IF(D15="","",+'[1]Reporte de Formatos'!$AS12)</f>
        <v>OPERACION</v>
      </c>
      <c r="I15" s="4" t="str">
        <f>IF(D15="","",+'[1]Reporte de Formatos'!$B12)</f>
        <v>Francisco Aaron</v>
      </c>
      <c r="J15" s="4" t="str">
        <f>IF(D15="","",+'[1]Reporte de Formatos'!$C12)</f>
        <v>Martinez</v>
      </c>
      <c r="K15" s="4" t="str">
        <f>IF(D15="","",+'[1]Reporte de Formatos'!$D12)</f>
        <v>Ozuna</v>
      </c>
      <c r="L15" s="4" t="str">
        <f>IF(D15="","",IF('[1]Reporte de Formatos'!$AQ12="F","Femenino","Masculino"))</f>
        <v>Masculino</v>
      </c>
      <c r="M15" s="4">
        <v>17039.310000000001</v>
      </c>
      <c r="N15" s="4" t="s">
        <v>214</v>
      </c>
      <c r="O15" s="4">
        <v>8021.8300000000017</v>
      </c>
      <c r="P15" s="3" t="s">
        <v>215</v>
      </c>
      <c r="Q15" s="4">
        <v>8</v>
      </c>
      <c r="S15">
        <v>241472</v>
      </c>
      <c r="T15" t="s">
        <v>216</v>
      </c>
      <c r="U15" t="s">
        <v>216</v>
      </c>
      <c r="V15">
        <v>701472</v>
      </c>
      <c r="AB15">
        <v>241472</v>
      </c>
      <c r="AD15" t="s">
        <v>217</v>
      </c>
      <c r="AE15" s="7">
        <v>44775</v>
      </c>
      <c r="AF15" s="7">
        <v>44775</v>
      </c>
      <c r="AG15" t="s">
        <v>218</v>
      </c>
    </row>
    <row r="16" spans="1:33" x14ac:dyDescent="0.25">
      <c r="A16" s="4">
        <f>IF(D16= "", "",'[1]Reporte de Formatos'!$B$2)</f>
        <v>2022</v>
      </c>
      <c r="B16" s="5">
        <f>IF(D16="","",+'[1]Reporte de Formatos'!$D$2)</f>
        <v>44652</v>
      </c>
      <c r="C16" s="5">
        <f>IF(D16="","",+'[1]Reporte de Formatos'!$E$2)</f>
        <v>44742</v>
      </c>
      <c r="D16" s="4" t="s">
        <v>90</v>
      </c>
      <c r="E16" s="6" t="str">
        <f>+'[1]Reporte de Formatos'!A13</f>
        <v>00251620</v>
      </c>
      <c r="F16" s="4" t="str">
        <f>IF(D16="","",+'[1]Reporte de Formatos'!$E13)</f>
        <v>INSP DE OBRAS Y PRESUPUESTOS</v>
      </c>
      <c r="G16" s="4" t="str">
        <f>IF(D16="","",+'[1]Reporte de Formatos'!$E13)</f>
        <v>INSP DE OBRAS Y PRESUPUESTOS</v>
      </c>
      <c r="H16" s="4" t="str">
        <f>IF(D16="","",+'[1]Reporte de Formatos'!$AS13)</f>
        <v>TECNICO</v>
      </c>
      <c r="I16" s="4" t="str">
        <f>IF(D16="","",+'[1]Reporte de Formatos'!$B13)</f>
        <v>Oscar Dario</v>
      </c>
      <c r="J16" s="4" t="str">
        <f>IF(D16="","",+'[1]Reporte de Formatos'!$C13)</f>
        <v>Cañez</v>
      </c>
      <c r="K16" s="4" t="str">
        <f>IF(D16="","",+'[1]Reporte de Formatos'!$D13)</f>
        <v>Saavedra</v>
      </c>
      <c r="L16" s="4" t="str">
        <f>IF(D16="","",IF('[1]Reporte de Formatos'!$AQ13="F","Femenino","Masculino"))</f>
        <v>Masculino</v>
      </c>
      <c r="M16" s="4">
        <v>19872.48</v>
      </c>
      <c r="N16" s="4" t="s">
        <v>214</v>
      </c>
      <c r="O16" s="4">
        <v>13730.58</v>
      </c>
      <c r="P16" s="3" t="s">
        <v>215</v>
      </c>
      <c r="Q16" s="4">
        <v>8</v>
      </c>
      <c r="S16">
        <v>251620</v>
      </c>
      <c r="T16" t="s">
        <v>216</v>
      </c>
      <c r="U16" t="s">
        <v>216</v>
      </c>
      <c r="V16">
        <v>731241</v>
      </c>
      <c r="AB16" t="s">
        <v>216</v>
      </c>
      <c r="AD16" t="s">
        <v>217</v>
      </c>
      <c r="AE16" s="7">
        <v>44775</v>
      </c>
      <c r="AF16" s="7">
        <v>44775</v>
      </c>
      <c r="AG16" t="s">
        <v>218</v>
      </c>
    </row>
    <row r="17" spans="1:33" x14ac:dyDescent="0.25">
      <c r="A17" s="4">
        <f>IF(D17= "", "",'[1]Reporte de Formatos'!$B$2)</f>
        <v>2022</v>
      </c>
      <c r="B17" s="5">
        <f>IF(D17="","",+'[1]Reporte de Formatos'!$D$2)</f>
        <v>44652</v>
      </c>
      <c r="C17" s="5">
        <f>IF(D17="","",+'[1]Reporte de Formatos'!$E$2)</f>
        <v>44742</v>
      </c>
      <c r="D17" s="4" t="str">
        <f>IF('[1]Reporte de Formatos'!$AR14="","",IF('[1]Reporte de Formatos'!$AR14="s","Empleado","Personal de Confianza"))</f>
        <v>Empleado</v>
      </c>
      <c r="E17" s="6" t="str">
        <f>+'[1]Reporte de Formatos'!A14</f>
        <v>0027149</v>
      </c>
      <c r="F17" s="4" t="str">
        <f>IF(D17="","",+'[1]Reporte de Formatos'!$E14)</f>
        <v>SECRETARIA CAPTURISTA</v>
      </c>
      <c r="G17" s="4" t="str">
        <f>IF(D17="","",+'[1]Reporte de Formatos'!$E14)</f>
        <v>SECRETARIA CAPTURISTA</v>
      </c>
      <c r="H17" s="4" t="str">
        <f>IF(D17="","",+'[1]Reporte de Formatos'!$AS14)</f>
        <v>COMERCIAL</v>
      </c>
      <c r="I17" s="4" t="str">
        <f>IF(D17="","",+'[1]Reporte de Formatos'!$B14)</f>
        <v>Francisco Javier</v>
      </c>
      <c r="J17" s="4" t="str">
        <f>IF(D17="","",+'[1]Reporte de Formatos'!$C14)</f>
        <v>Ortiz</v>
      </c>
      <c r="K17" s="4" t="str">
        <f>IF(D17="","",+'[1]Reporte de Formatos'!$D14)</f>
        <v>Contreras</v>
      </c>
      <c r="L17" s="4" t="str">
        <f>IF(D17="","",IF('[1]Reporte de Formatos'!$AQ14="F","Femenino","Masculino"))</f>
        <v>Masculino</v>
      </c>
      <c r="M17" s="4">
        <v>27038.16</v>
      </c>
      <c r="N17" s="4" t="s">
        <v>214</v>
      </c>
      <c r="O17" s="4">
        <v>14579.44</v>
      </c>
      <c r="P17" s="3" t="s">
        <v>215</v>
      </c>
      <c r="Q17" s="4">
        <v>8</v>
      </c>
      <c r="S17">
        <v>27149</v>
      </c>
      <c r="T17" t="s">
        <v>216</v>
      </c>
      <c r="U17" t="s">
        <v>216</v>
      </c>
      <c r="V17">
        <v>741241</v>
      </c>
      <c r="AB17" t="s">
        <v>216</v>
      </c>
      <c r="AD17" t="s">
        <v>217</v>
      </c>
      <c r="AE17" s="7">
        <v>44775</v>
      </c>
      <c r="AF17" s="7">
        <v>44775</v>
      </c>
      <c r="AG17" t="s">
        <v>218</v>
      </c>
    </row>
    <row r="18" spans="1:33" x14ac:dyDescent="0.25">
      <c r="A18" s="4">
        <f>IF(D18= "", "",'[1]Reporte de Formatos'!$B$2)</f>
        <v>2022</v>
      </c>
      <c r="B18" s="5">
        <f>IF(D18="","",+'[1]Reporte de Formatos'!$D$2)</f>
        <v>44652</v>
      </c>
      <c r="C18" s="5">
        <f>IF(D18="","",+'[1]Reporte de Formatos'!$E$2)</f>
        <v>44742</v>
      </c>
      <c r="D18" s="4" t="str">
        <f>IF('[1]Reporte de Formatos'!$AR15="","",IF('[1]Reporte de Formatos'!$AR15="s","Empleado","Personal de Confianza"))</f>
        <v>Empleado</v>
      </c>
      <c r="E18" s="6" t="str">
        <f>+'[1]Reporte de Formatos'!A15</f>
        <v>00381472</v>
      </c>
      <c r="F18" s="4" t="str">
        <f>IF(D18="","",+'[1]Reporte de Formatos'!$E15)</f>
        <v>LECTURISTA VERIFICADOR</v>
      </c>
      <c r="G18" s="4" t="str">
        <f>IF(D18="","",+'[1]Reporte de Formatos'!$E15)</f>
        <v>LECTURISTA VERIFICADOR</v>
      </c>
      <c r="H18" s="4" t="str">
        <f>IF(D18="","",+'[1]Reporte de Formatos'!$AS15)</f>
        <v>LECTURAS</v>
      </c>
      <c r="I18" s="4" t="str">
        <f>IF(D18="","",+'[1]Reporte de Formatos'!$B15)</f>
        <v>Martin</v>
      </c>
      <c r="J18" s="4" t="str">
        <f>IF(D18="","",+'[1]Reporte de Formatos'!$C15)</f>
        <v>Coronado</v>
      </c>
      <c r="K18" s="4" t="str">
        <f>IF(D18="","",+'[1]Reporte de Formatos'!$D15)</f>
        <v>Fierros</v>
      </c>
      <c r="L18" s="4" t="str">
        <f>IF(D18="","",IF('[1]Reporte de Formatos'!$AQ15="F","Femenino","Masculino"))</f>
        <v>Masculino</v>
      </c>
      <c r="M18" s="4">
        <v>18120.560000000001</v>
      </c>
      <c r="N18" s="4" t="s">
        <v>214</v>
      </c>
      <c r="O18" s="4">
        <v>11434.880000000001</v>
      </c>
      <c r="P18" s="3" t="s">
        <v>215</v>
      </c>
      <c r="Q18" s="4">
        <v>8</v>
      </c>
      <c r="S18">
        <v>381472</v>
      </c>
      <c r="T18" t="s">
        <v>216</v>
      </c>
      <c r="U18" t="s">
        <v>216</v>
      </c>
      <c r="V18">
        <v>758133</v>
      </c>
      <c r="AB18">
        <v>381472</v>
      </c>
      <c r="AD18" t="s">
        <v>217</v>
      </c>
      <c r="AE18" s="7">
        <v>44775</v>
      </c>
      <c r="AF18" s="7">
        <v>44775</v>
      </c>
      <c r="AG18" t="s">
        <v>218</v>
      </c>
    </row>
    <row r="19" spans="1:33" x14ac:dyDescent="0.25">
      <c r="A19" s="4">
        <f>IF(D19= "", "",'[1]Reporte de Formatos'!$B$2)</f>
        <v>2022</v>
      </c>
      <c r="B19" s="5">
        <f>IF(D19="","",+'[1]Reporte de Formatos'!$D$2)</f>
        <v>44652</v>
      </c>
      <c r="C19" s="5">
        <f>IF(D19="","",+'[1]Reporte de Formatos'!$E$2)</f>
        <v>44742</v>
      </c>
      <c r="D19" s="4" t="s">
        <v>90</v>
      </c>
      <c r="E19" s="6" t="str">
        <f>+'[1]Reporte de Formatos'!A16</f>
        <v>0050124</v>
      </c>
      <c r="F19" s="4" t="str">
        <f>IF(D19="","",+'[1]Reporte de Formatos'!$E16)</f>
        <v>CAJERA PRINCIPAL</v>
      </c>
      <c r="G19" s="4" t="str">
        <f>IF(D19="","",+'[1]Reporte de Formatos'!$E16)</f>
        <v>CAJERA PRINCIPAL</v>
      </c>
      <c r="H19" s="4" t="str">
        <f>IF(D19="","",+'[1]Reporte de Formatos'!$AS16)</f>
        <v>CONTABILIDAD</v>
      </c>
      <c r="I19" s="4" t="str">
        <f>IF(D19="","",+'[1]Reporte de Formatos'!$B16)</f>
        <v>Elvira</v>
      </c>
      <c r="J19" s="4" t="str">
        <f>IF(D19="","",+'[1]Reporte de Formatos'!$C16)</f>
        <v>Enriquez</v>
      </c>
      <c r="K19" s="4" t="str">
        <f>IF(D19="","",+'[1]Reporte de Formatos'!$D16)</f>
        <v>Esqueda</v>
      </c>
      <c r="L19" s="4" t="str">
        <f>IF(D19="","",IF('[1]Reporte de Formatos'!$AQ16="F","Femenino","Masculino"))</f>
        <v>Femenino</v>
      </c>
      <c r="M19" s="4">
        <v>21112.46</v>
      </c>
      <c r="N19" s="4" t="s">
        <v>214</v>
      </c>
      <c r="O19" s="4">
        <v>17954.75</v>
      </c>
      <c r="P19" s="3" t="s">
        <v>215</v>
      </c>
      <c r="Q19" s="4">
        <v>8</v>
      </c>
      <c r="S19">
        <v>50124</v>
      </c>
      <c r="T19" t="s">
        <v>216</v>
      </c>
      <c r="U19" t="s">
        <v>216</v>
      </c>
      <c r="V19">
        <v>81184</v>
      </c>
      <c r="AB19">
        <v>50124</v>
      </c>
      <c r="AD19" t="s">
        <v>217</v>
      </c>
      <c r="AE19" s="7">
        <v>44775</v>
      </c>
      <c r="AF19" s="7">
        <v>44775</v>
      </c>
      <c r="AG19" t="s">
        <v>218</v>
      </c>
    </row>
    <row r="20" spans="1:33" x14ac:dyDescent="0.25">
      <c r="A20" s="4">
        <f>IF(D20= "", "",'[1]Reporte de Formatos'!$B$2)</f>
        <v>2022</v>
      </c>
      <c r="B20" s="5">
        <f>IF(D20="","",+'[1]Reporte de Formatos'!$D$2)</f>
        <v>44652</v>
      </c>
      <c r="C20" s="5">
        <f>IF(D20="","",+'[1]Reporte de Formatos'!$E$2)</f>
        <v>44742</v>
      </c>
      <c r="D20" s="4" t="str">
        <f>IF('[1]Reporte de Formatos'!$AR17="","",IF('[1]Reporte de Formatos'!$AR17="s","Empleado","Personal de Confianza"))</f>
        <v>Empleado</v>
      </c>
      <c r="E20" s="6" t="str">
        <f>+'[1]Reporte de Formatos'!A17</f>
        <v>00581410</v>
      </c>
      <c r="F20" s="4" t="str">
        <f>IF(D20="","",+'[1]Reporte de Formatos'!$E17)</f>
        <v>ENCARGADO FUGAS  CULTURA AGUA</v>
      </c>
      <c r="G20" s="4" t="str">
        <f>IF(D20="","",+'[1]Reporte de Formatos'!$E17)</f>
        <v>ENCARGADO FUGAS  CULTURA AGUA</v>
      </c>
      <c r="H20" s="4" t="str">
        <f>IF(D20="","",+'[1]Reporte de Formatos'!$AS17)</f>
        <v>CULTURA DEL AGUA</v>
      </c>
      <c r="I20" s="4" t="str">
        <f>IF(D20="","",+'[1]Reporte de Formatos'!$B17)</f>
        <v>Jesus Manuel</v>
      </c>
      <c r="J20" s="4" t="str">
        <f>IF(D20="","",+'[1]Reporte de Formatos'!$C17)</f>
        <v>Vasquez</v>
      </c>
      <c r="K20" s="4" t="str">
        <f>IF(D20="","",+'[1]Reporte de Formatos'!$D17)</f>
        <v>Carrillo</v>
      </c>
      <c r="L20" s="4" t="str">
        <f>IF(D20="","",IF('[1]Reporte de Formatos'!$AQ17="F","Femenino","Masculino"))</f>
        <v>Masculino</v>
      </c>
      <c r="M20" s="4">
        <v>18710.46</v>
      </c>
      <c r="N20" s="4" t="s">
        <v>214</v>
      </c>
      <c r="O20" s="4">
        <v>5875.3799999999992</v>
      </c>
      <c r="P20" s="3" t="s">
        <v>215</v>
      </c>
      <c r="Q20" s="4">
        <v>8</v>
      </c>
      <c r="S20">
        <v>581410</v>
      </c>
      <c r="T20" t="s">
        <v>216</v>
      </c>
      <c r="U20" t="s">
        <v>216</v>
      </c>
      <c r="V20">
        <v>941472</v>
      </c>
      <c r="AB20">
        <v>581410</v>
      </c>
      <c r="AD20" t="s">
        <v>217</v>
      </c>
      <c r="AE20" s="7">
        <v>44775</v>
      </c>
      <c r="AF20" s="7">
        <v>44775</v>
      </c>
      <c r="AG20" t="s">
        <v>218</v>
      </c>
    </row>
    <row r="21" spans="1:33" x14ac:dyDescent="0.25">
      <c r="A21" s="4">
        <f>IF(D21= "", "",'[1]Reporte de Formatos'!$B$2)</f>
        <v>2022</v>
      </c>
      <c r="B21" s="5">
        <f>IF(D21="","",+'[1]Reporte de Formatos'!$D$2)</f>
        <v>44652</v>
      </c>
      <c r="C21" s="5">
        <f>IF(D21="","",+'[1]Reporte de Formatos'!$E$2)</f>
        <v>44742</v>
      </c>
      <c r="D21" s="4" t="str">
        <f>IF('[1]Reporte de Formatos'!$AR18="","",IF('[1]Reporte de Formatos'!$AR18="s","Empleado","Personal de Confianza"))</f>
        <v>Empleado</v>
      </c>
      <c r="E21" s="6" t="str">
        <f>+'[1]Reporte de Formatos'!A18</f>
        <v>00591472</v>
      </c>
      <c r="F21" s="4" t="str">
        <f>IF(D21="","",+'[1]Reporte de Formatos'!$E18)</f>
        <v>LECTURISTA VERIFICADOR</v>
      </c>
      <c r="G21" s="4" t="str">
        <f>IF(D21="","",+'[1]Reporte de Formatos'!$E18)</f>
        <v>LECTURISTA VERIFICADOR</v>
      </c>
      <c r="H21" s="4" t="str">
        <f>IF(D21="","",+'[1]Reporte de Formatos'!$AS18)</f>
        <v>LECTURAS</v>
      </c>
      <c r="I21" s="4" t="str">
        <f>IF(D21="","",+'[1]Reporte de Formatos'!$B18)</f>
        <v>Felipe</v>
      </c>
      <c r="J21" s="4" t="str">
        <f>IF(D21="","",+'[1]Reporte de Formatos'!$C18)</f>
        <v>Morales</v>
      </c>
      <c r="K21" s="4" t="str">
        <f>IF(D21="","",+'[1]Reporte de Formatos'!$D18)</f>
        <v>Garcia</v>
      </c>
      <c r="L21" s="4" t="str">
        <f>IF(D21="","",IF('[1]Reporte de Formatos'!$AQ18="F","Femenino","Masculino"))</f>
        <v>Masculino</v>
      </c>
      <c r="M21" s="4">
        <v>17336.98</v>
      </c>
      <c r="N21" s="4" t="s">
        <v>214</v>
      </c>
      <c r="O21" s="4">
        <v>10472.57</v>
      </c>
      <c r="P21" s="3" t="s">
        <v>215</v>
      </c>
      <c r="Q21" s="4">
        <v>8</v>
      </c>
      <c r="S21">
        <v>591472</v>
      </c>
      <c r="T21" t="s">
        <v>216</v>
      </c>
      <c r="U21" t="s">
        <v>216</v>
      </c>
      <c r="V21">
        <v>9717</v>
      </c>
      <c r="AB21">
        <v>591472</v>
      </c>
      <c r="AD21" t="s">
        <v>217</v>
      </c>
      <c r="AE21" s="7">
        <v>44775</v>
      </c>
      <c r="AF21" s="7">
        <v>44775</v>
      </c>
      <c r="AG21" t="s">
        <v>218</v>
      </c>
    </row>
    <row r="22" spans="1:33" x14ac:dyDescent="0.25">
      <c r="A22" s="4">
        <f>IF(D22= "", "",'[1]Reporte de Formatos'!$B$2)</f>
        <v>2022</v>
      </c>
      <c r="B22" s="5">
        <f>IF(D22="","",+'[1]Reporte de Formatos'!$D$2)</f>
        <v>44652</v>
      </c>
      <c r="C22" s="5">
        <f>IF(D22="","",+'[1]Reporte de Formatos'!$E$2)</f>
        <v>44742</v>
      </c>
      <c r="D22" s="4" t="str">
        <f>IF('[1]Reporte de Formatos'!$AR19="","",IF('[1]Reporte de Formatos'!$AR19="s","Empleado","Personal de Confianza"))</f>
        <v>Empleado</v>
      </c>
      <c r="E22" s="6" t="str">
        <f>+'[1]Reporte de Formatos'!A19</f>
        <v>00671472</v>
      </c>
      <c r="F22" s="4" t="str">
        <f>IF(D22="","",+'[1]Reporte de Formatos'!$E19)</f>
        <v>LECTURISTA VERIFICADOR</v>
      </c>
      <c r="G22" s="4" t="str">
        <f>IF(D22="","",+'[1]Reporte de Formatos'!$E19)</f>
        <v>LECTURISTA VERIFICADOR</v>
      </c>
      <c r="H22" s="4" t="str">
        <f>IF(D22="","",+'[1]Reporte de Formatos'!$AS19)</f>
        <v>LECTURAS</v>
      </c>
      <c r="I22" s="4" t="str">
        <f>IF(D22="","",+'[1]Reporte de Formatos'!$B19)</f>
        <v>Gilberto Enrique</v>
      </c>
      <c r="J22" s="4" t="str">
        <f>IF(D22="","",+'[1]Reporte de Formatos'!$C19)</f>
        <v>German</v>
      </c>
      <c r="K22" s="4" t="str">
        <f>IF(D22="","",+'[1]Reporte de Formatos'!$D19)</f>
        <v>Ramirez</v>
      </c>
      <c r="L22" s="4" t="str">
        <f>IF(D22="","",IF('[1]Reporte de Formatos'!$AQ19="F","Femenino","Masculino"))</f>
        <v>Masculino</v>
      </c>
      <c r="M22" s="4">
        <v>17715.09</v>
      </c>
      <c r="N22" s="4" t="s">
        <v>214</v>
      </c>
      <c r="O22" s="4">
        <v>10793.619999999999</v>
      </c>
      <c r="P22" s="3" t="s">
        <v>215</v>
      </c>
      <c r="Q22" s="4">
        <v>8</v>
      </c>
      <c r="S22">
        <v>671472</v>
      </c>
      <c r="T22" t="s">
        <v>216</v>
      </c>
      <c r="U22" t="s">
        <v>216</v>
      </c>
      <c r="V22">
        <v>1021472</v>
      </c>
      <c r="AB22">
        <v>671472</v>
      </c>
      <c r="AD22" t="s">
        <v>217</v>
      </c>
      <c r="AE22" s="7">
        <v>44775</v>
      </c>
      <c r="AF22" s="7">
        <v>44775</v>
      </c>
      <c r="AG22" t="s">
        <v>218</v>
      </c>
    </row>
    <row r="23" spans="1:33" x14ac:dyDescent="0.25">
      <c r="A23" s="4">
        <f>IF(D23= "", "",'[1]Reporte de Formatos'!$B$2)</f>
        <v>2022</v>
      </c>
      <c r="B23" s="5">
        <f>IF(D23="","",+'[1]Reporte de Formatos'!$D$2)</f>
        <v>44652</v>
      </c>
      <c r="C23" s="5">
        <f>IF(D23="","",+'[1]Reporte de Formatos'!$E$2)</f>
        <v>44742</v>
      </c>
      <c r="D23" s="4" t="s">
        <v>90</v>
      </c>
      <c r="E23" s="6" t="str">
        <f>+'[1]Reporte de Formatos'!A20</f>
        <v>0069187</v>
      </c>
      <c r="F23" s="4" t="str">
        <f>IF(D23="","",+'[1]Reporte de Formatos'!$E20)</f>
        <v>SUPERVISOR DE TALLER</v>
      </c>
      <c r="G23" s="4" t="str">
        <f>IF(D23="","",+'[1]Reporte de Formatos'!$E20)</f>
        <v>SUPERVISOR DE TALLER</v>
      </c>
      <c r="H23" s="4" t="str">
        <f>IF(D23="","",+'[1]Reporte de Formatos'!$AS20)</f>
        <v>OPERACION</v>
      </c>
      <c r="I23" s="4" t="str">
        <f>IF(D23="","",+'[1]Reporte de Formatos'!$B20)</f>
        <v>Juan</v>
      </c>
      <c r="J23" s="4" t="str">
        <f>IF(D23="","",+'[1]Reporte de Formatos'!$C20)</f>
        <v>Zayas</v>
      </c>
      <c r="K23" s="4" t="str">
        <f>IF(D23="","",+'[1]Reporte de Formatos'!$D20)</f>
        <v>Orozco</v>
      </c>
      <c r="L23" s="4" t="str">
        <f>IF(D23="","",IF('[1]Reporte de Formatos'!$AQ20="F","Femenino","Masculino"))</f>
        <v>Masculino</v>
      </c>
      <c r="M23" s="4">
        <v>14828.41</v>
      </c>
      <c r="N23" s="4" t="s">
        <v>214</v>
      </c>
      <c r="O23" s="4">
        <v>11947.75</v>
      </c>
      <c r="P23" s="3" t="s">
        <v>215</v>
      </c>
      <c r="Q23" s="4">
        <v>8</v>
      </c>
      <c r="S23">
        <v>69187</v>
      </c>
      <c r="T23" t="s">
        <v>216</v>
      </c>
      <c r="U23" t="s">
        <v>216</v>
      </c>
      <c r="V23">
        <v>104182</v>
      </c>
      <c r="AB23" t="s">
        <v>216</v>
      </c>
      <c r="AD23" t="s">
        <v>217</v>
      </c>
      <c r="AE23" s="7">
        <v>44775</v>
      </c>
      <c r="AF23" s="7">
        <v>44775</v>
      </c>
      <c r="AG23" t="s">
        <v>218</v>
      </c>
    </row>
    <row r="24" spans="1:33" x14ac:dyDescent="0.25">
      <c r="A24" s="4">
        <f>IF(D24= "", "",'[1]Reporte de Formatos'!$B$2)</f>
        <v>2022</v>
      </c>
      <c r="B24" s="5">
        <f>IF(D24="","",+'[1]Reporte de Formatos'!$D$2)</f>
        <v>44652</v>
      </c>
      <c r="C24" s="5">
        <f>IF(D24="","",+'[1]Reporte de Formatos'!$E$2)</f>
        <v>44742</v>
      </c>
      <c r="D24" s="4" t="str">
        <f>IF('[1]Reporte de Formatos'!$AR21="","",IF('[1]Reporte de Formatos'!$AR21="s","Empleado","Personal de Confianza"))</f>
        <v>Empleado</v>
      </c>
      <c r="E24" s="6" t="str">
        <f>+'[1]Reporte de Formatos'!A21</f>
        <v>00701472</v>
      </c>
      <c r="F24" s="4" t="str">
        <f>IF(D24="","",+'[1]Reporte de Formatos'!$E21)</f>
        <v>LECTURISTA VERIFICADOR</v>
      </c>
      <c r="G24" s="4" t="str">
        <f>IF(D24="","",+'[1]Reporte de Formatos'!$E21)</f>
        <v>LECTURISTA VERIFICADOR</v>
      </c>
      <c r="H24" s="4" t="str">
        <f>IF(D24="","",+'[1]Reporte de Formatos'!$AS21)</f>
        <v>LECTURAS</v>
      </c>
      <c r="I24" s="4" t="str">
        <f>IF(D24="","",+'[1]Reporte de Formatos'!$B21)</f>
        <v>Francisco Javier</v>
      </c>
      <c r="J24" s="4" t="str">
        <f>IF(D24="","",+'[1]Reporte de Formatos'!$C21)</f>
        <v>Cusibichan</v>
      </c>
      <c r="K24" s="4" t="str">
        <f>IF(D24="","",+'[1]Reporte de Formatos'!$D21)</f>
        <v>Nogales</v>
      </c>
      <c r="L24" s="4" t="str">
        <f>IF(D24="","",IF('[1]Reporte de Formatos'!$AQ21="F","Femenino","Masculino"))</f>
        <v>Masculino</v>
      </c>
      <c r="M24" s="4">
        <v>17940.349999999999</v>
      </c>
      <c r="N24" s="4" t="s">
        <v>214</v>
      </c>
      <c r="O24" s="4">
        <v>11154.839999999998</v>
      </c>
      <c r="P24" s="3" t="s">
        <v>215</v>
      </c>
      <c r="Q24" s="4">
        <v>8</v>
      </c>
      <c r="S24">
        <v>701472</v>
      </c>
      <c r="T24" t="s">
        <v>216</v>
      </c>
      <c r="U24" t="s">
        <v>216</v>
      </c>
      <c r="V24">
        <v>1291461</v>
      </c>
      <c r="AB24">
        <v>701472</v>
      </c>
      <c r="AD24" t="s">
        <v>217</v>
      </c>
      <c r="AE24" s="7">
        <v>44775</v>
      </c>
      <c r="AF24" s="7">
        <v>44775</v>
      </c>
      <c r="AG24" t="s">
        <v>218</v>
      </c>
    </row>
    <row r="25" spans="1:33" x14ac:dyDescent="0.25">
      <c r="A25" s="4">
        <f>IF(D25= "", "",'[1]Reporte de Formatos'!$B$2)</f>
        <v>2022</v>
      </c>
      <c r="B25" s="5">
        <f>IF(D25="","",+'[1]Reporte de Formatos'!$D$2)</f>
        <v>44652</v>
      </c>
      <c r="C25" s="5">
        <f>IF(D25="","",+'[1]Reporte de Formatos'!$E$2)</f>
        <v>44742</v>
      </c>
      <c r="D25" s="4" t="s">
        <v>90</v>
      </c>
      <c r="E25" s="6" t="str">
        <f>+'[1]Reporte de Formatos'!A22</f>
        <v>00731241</v>
      </c>
      <c r="F25" s="4" t="str">
        <f>IF(D25="","",+'[1]Reporte de Formatos'!$E22)</f>
        <v>CAJERA</v>
      </c>
      <c r="G25" s="4" t="str">
        <f>IF(D25="","",+'[1]Reporte de Formatos'!$E22)</f>
        <v>CAJERA</v>
      </c>
      <c r="H25" s="4" t="str">
        <f>IF(D25="","",+'[1]Reporte de Formatos'!$AS22)</f>
        <v>CONTABILIDAD</v>
      </c>
      <c r="I25" s="4" t="str">
        <f>IF(D25="","",+'[1]Reporte de Formatos'!$B22)</f>
        <v>Elizabeth</v>
      </c>
      <c r="J25" s="4" t="str">
        <f>IF(D25="","",+'[1]Reporte de Formatos'!$C22)</f>
        <v>Flores</v>
      </c>
      <c r="K25" s="4" t="str">
        <f>IF(D25="","",+'[1]Reporte de Formatos'!$D22)</f>
        <v>Arrizon</v>
      </c>
      <c r="L25" s="4" t="str">
        <f>IF(D25="","",IF('[1]Reporte de Formatos'!$AQ22="F","Femenino","Masculino"))</f>
        <v>Femenino</v>
      </c>
      <c r="M25" s="4">
        <v>17709.72</v>
      </c>
      <c r="N25" s="4" t="s">
        <v>214</v>
      </c>
      <c r="O25" s="4">
        <v>11692.080000000002</v>
      </c>
      <c r="P25" s="3" t="s">
        <v>215</v>
      </c>
      <c r="Q25" s="4">
        <v>8</v>
      </c>
      <c r="S25">
        <v>731241</v>
      </c>
      <c r="T25" t="s">
        <v>216</v>
      </c>
      <c r="U25" t="s">
        <v>216</v>
      </c>
      <c r="V25">
        <v>1301472</v>
      </c>
      <c r="AB25">
        <v>731241</v>
      </c>
      <c r="AD25" t="s">
        <v>217</v>
      </c>
      <c r="AE25" s="7">
        <v>44775</v>
      </c>
      <c r="AF25" s="7">
        <v>44775</v>
      </c>
      <c r="AG25" t="s">
        <v>218</v>
      </c>
    </row>
    <row r="26" spans="1:33" x14ac:dyDescent="0.25">
      <c r="A26" s="4">
        <f>IF(D26= "", "",'[1]Reporte de Formatos'!$B$2)</f>
        <v>2022</v>
      </c>
      <c r="B26" s="5">
        <f>IF(D26="","",+'[1]Reporte de Formatos'!$D$2)</f>
        <v>44652</v>
      </c>
      <c r="C26" s="5">
        <f>IF(D26="","",+'[1]Reporte de Formatos'!$E$2)</f>
        <v>44742</v>
      </c>
      <c r="D26" s="4" t="s">
        <v>90</v>
      </c>
      <c r="E26" s="6" t="str">
        <f>+'[1]Reporte de Formatos'!A23</f>
        <v>00741241</v>
      </c>
      <c r="F26" s="4" t="str">
        <f>IF(D26="","",+'[1]Reporte de Formatos'!$E23)</f>
        <v>CAJERA</v>
      </c>
      <c r="G26" s="4" t="str">
        <f>IF(D26="","",+'[1]Reporte de Formatos'!$E23)</f>
        <v>CAJERA</v>
      </c>
      <c r="H26" s="4" t="str">
        <f>IF(D26="","",+'[1]Reporte de Formatos'!$AS23)</f>
        <v>CONTABILIDAD</v>
      </c>
      <c r="I26" s="4" t="str">
        <f>IF(D26="","",+'[1]Reporte de Formatos'!$B23)</f>
        <v>Sonia</v>
      </c>
      <c r="J26" s="4" t="str">
        <f>IF(D26="","",+'[1]Reporte de Formatos'!$C23)</f>
        <v>Flores</v>
      </c>
      <c r="K26" s="4" t="str">
        <f>IF(D26="","",+'[1]Reporte de Formatos'!$D23)</f>
        <v>Uribe</v>
      </c>
      <c r="L26" s="4" t="str">
        <f>IF(D26="","",IF('[1]Reporte de Formatos'!$AQ23="F","Femenino","Masculino"))</f>
        <v>Femenino</v>
      </c>
      <c r="M26" s="4">
        <v>19410.14</v>
      </c>
      <c r="N26" s="4" t="s">
        <v>214</v>
      </c>
      <c r="O26" s="4">
        <v>16003.98</v>
      </c>
      <c r="P26" s="3" t="s">
        <v>215</v>
      </c>
      <c r="Q26" s="4">
        <v>8</v>
      </c>
      <c r="S26">
        <v>741241</v>
      </c>
      <c r="T26" t="s">
        <v>216</v>
      </c>
      <c r="U26" t="s">
        <v>216</v>
      </c>
      <c r="V26">
        <v>1321472</v>
      </c>
      <c r="AB26">
        <v>741241</v>
      </c>
      <c r="AD26" t="s">
        <v>217</v>
      </c>
      <c r="AE26" s="7">
        <v>44775</v>
      </c>
      <c r="AF26" s="7">
        <v>44775</v>
      </c>
      <c r="AG26" t="s">
        <v>218</v>
      </c>
    </row>
    <row r="27" spans="1:33" x14ac:dyDescent="0.25">
      <c r="A27" s="4">
        <f>IF(D27= "", "",'[1]Reporte de Formatos'!$B$2)</f>
        <v>2022</v>
      </c>
      <c r="B27" s="5">
        <f>IF(D27="","",+'[1]Reporte de Formatos'!$D$2)</f>
        <v>44652</v>
      </c>
      <c r="C27" s="5">
        <f>IF(D27="","",+'[1]Reporte de Formatos'!$E$2)</f>
        <v>44742</v>
      </c>
      <c r="D27" s="4" t="s">
        <v>90</v>
      </c>
      <c r="E27" s="6" t="str">
        <f>+'[1]Reporte de Formatos'!A24</f>
        <v>00758133</v>
      </c>
      <c r="F27" s="4" t="str">
        <f>IF(D27="","",+'[1]Reporte de Formatos'!$E24)</f>
        <v>ASISTENTE ADMINISTRATIVO TECNICO</v>
      </c>
      <c r="G27" s="4" t="str">
        <f>IF(D27="","",+'[1]Reporte de Formatos'!$E24)</f>
        <v>ASISTENTE ADMINISTRATIVO TECNICO</v>
      </c>
      <c r="H27" s="4" t="str">
        <f>IF(D27="","",+'[1]Reporte de Formatos'!$AS24)</f>
        <v>TECNICO</v>
      </c>
      <c r="I27" s="4" t="str">
        <f>IF(D27="","",+'[1]Reporte de Formatos'!$B24)</f>
        <v>María</v>
      </c>
      <c r="J27" s="4" t="str">
        <f>IF(D27="","",+'[1]Reporte de Formatos'!$C24)</f>
        <v>Perez</v>
      </c>
      <c r="K27" s="4" t="str">
        <f>IF(D27="","",+'[1]Reporte de Formatos'!$D24)</f>
        <v>Ortíz</v>
      </c>
      <c r="L27" s="4" t="str">
        <f>IF(D27="","",IF('[1]Reporte de Formatos'!$AQ24="F","Femenino","Masculino"))</f>
        <v>Femenino</v>
      </c>
      <c r="M27" s="4">
        <v>31809.360000000001</v>
      </c>
      <c r="N27" s="4" t="s">
        <v>214</v>
      </c>
      <c r="O27" s="4">
        <v>9600.2000000000007</v>
      </c>
      <c r="P27" s="3" t="s">
        <v>215</v>
      </c>
      <c r="Q27" s="4">
        <v>8</v>
      </c>
      <c r="S27">
        <v>758133</v>
      </c>
      <c r="T27" t="s">
        <v>216</v>
      </c>
      <c r="U27" t="s">
        <v>216</v>
      </c>
      <c r="V27">
        <v>1331472</v>
      </c>
      <c r="AB27" t="s">
        <v>216</v>
      </c>
      <c r="AD27" t="s">
        <v>217</v>
      </c>
      <c r="AE27" s="7">
        <v>44775</v>
      </c>
      <c r="AF27" s="7">
        <v>44775</v>
      </c>
      <c r="AG27" t="s">
        <v>218</v>
      </c>
    </row>
    <row r="28" spans="1:33" x14ac:dyDescent="0.25">
      <c r="A28" s="4">
        <f>IF(D28= "", "",'[1]Reporte de Formatos'!$B$2)</f>
        <v>2022</v>
      </c>
      <c r="B28" s="5">
        <f>IF(D28="","",+'[1]Reporte de Formatos'!$D$2)</f>
        <v>44652</v>
      </c>
      <c r="C28" s="5">
        <f>IF(D28="","",+'[1]Reporte de Formatos'!$E$2)</f>
        <v>44742</v>
      </c>
      <c r="D28" s="4" t="s">
        <v>90</v>
      </c>
      <c r="E28" s="6" t="str">
        <f>+'[1]Reporte de Formatos'!A25</f>
        <v>0078131</v>
      </c>
      <c r="F28" s="4" t="str">
        <f>IF(D28="","",+'[1]Reporte de Formatos'!$E25)</f>
        <v>AUXILIAR DE RECURSOS HUMANOS</v>
      </c>
      <c r="G28" s="4" t="str">
        <f>IF(D28="","",+'[1]Reporte de Formatos'!$E25)</f>
        <v>AUXILIAR DE RECURSOS HUMANOS</v>
      </c>
      <c r="H28" s="4" t="str">
        <f>IF(D28="","",+'[1]Reporte de Formatos'!$AS25)</f>
        <v>RECURSOS HUMANOS</v>
      </c>
      <c r="I28" s="4" t="str">
        <f>IF(D28="","",+'[1]Reporte de Formatos'!$B25)</f>
        <v>Maria Alicia</v>
      </c>
      <c r="J28" s="4" t="str">
        <f>IF(D28="","",+'[1]Reporte de Formatos'!$C25)</f>
        <v>Monarrez</v>
      </c>
      <c r="K28" s="4" t="str">
        <f>IF(D28="","",+'[1]Reporte de Formatos'!$D25)</f>
        <v>Oropeza</v>
      </c>
      <c r="L28" s="4" t="str">
        <f>IF(D28="","",IF('[1]Reporte de Formatos'!$AQ25="F","Femenino","Masculino"))</f>
        <v>Femenino</v>
      </c>
      <c r="M28" s="4">
        <v>25669.3</v>
      </c>
      <c r="N28" s="4" t="s">
        <v>214</v>
      </c>
      <c r="O28" s="4">
        <v>21466.199999999997</v>
      </c>
      <c r="P28" s="3" t="s">
        <v>215</v>
      </c>
      <c r="Q28" s="4">
        <v>8</v>
      </c>
      <c r="S28">
        <v>78131</v>
      </c>
      <c r="T28" t="s">
        <v>216</v>
      </c>
      <c r="U28" t="s">
        <v>216</v>
      </c>
      <c r="V28">
        <v>134145</v>
      </c>
      <c r="AB28" t="s">
        <v>216</v>
      </c>
      <c r="AD28" t="s">
        <v>217</v>
      </c>
      <c r="AE28" s="7">
        <v>44775</v>
      </c>
      <c r="AF28" s="7">
        <v>44775</v>
      </c>
      <c r="AG28" t="s">
        <v>218</v>
      </c>
    </row>
    <row r="29" spans="1:33" x14ac:dyDescent="0.25">
      <c r="A29" s="4">
        <f>IF(D29= "", "",'[1]Reporte de Formatos'!$B$2)</f>
        <v>2022</v>
      </c>
      <c r="B29" s="5">
        <f>IF(D29="","",+'[1]Reporte de Formatos'!$D$2)</f>
        <v>44652</v>
      </c>
      <c r="C29" s="5">
        <f>IF(D29="","",+'[1]Reporte de Formatos'!$E$2)</f>
        <v>44742</v>
      </c>
      <c r="D29" s="4" t="str">
        <f>IF('[1]Reporte de Formatos'!$AR26="","",IF('[1]Reporte de Formatos'!$AR26="s","Empleado","Personal de Confianza"))</f>
        <v>Empleado</v>
      </c>
      <c r="E29" s="6" t="str">
        <f>+'[1]Reporte de Formatos'!A26</f>
        <v>0081184</v>
      </c>
      <c r="F29" s="4" t="str">
        <f>IF(D29="","",+'[1]Reporte de Formatos'!$E26)</f>
        <v>FONTANERO</v>
      </c>
      <c r="G29" s="4" t="str">
        <f>IF(D29="","",+'[1]Reporte de Formatos'!$E26)</f>
        <v>FONTANERO</v>
      </c>
      <c r="H29" s="4" t="str">
        <f>IF(D29="","",+'[1]Reporte de Formatos'!$AS26)</f>
        <v>OPERACION</v>
      </c>
      <c r="I29" s="4" t="str">
        <f>IF(D29="","",+'[1]Reporte de Formatos'!$B26)</f>
        <v>Jose Alfonso</v>
      </c>
      <c r="J29" s="4" t="str">
        <f>IF(D29="","",+'[1]Reporte de Formatos'!$C26)</f>
        <v>Espinoza</v>
      </c>
      <c r="K29" s="4" t="str">
        <f>IF(D29="","",+'[1]Reporte de Formatos'!$D26)</f>
        <v>Bojorquez</v>
      </c>
      <c r="L29" s="4" t="str">
        <f>IF(D29="","",IF('[1]Reporte de Formatos'!$AQ26="F","Femenino","Masculino"))</f>
        <v>Masculino</v>
      </c>
      <c r="M29" s="4">
        <v>11767.18</v>
      </c>
      <c r="N29" s="4" t="s">
        <v>214</v>
      </c>
      <c r="O29" s="4">
        <v>4745.4500000000007</v>
      </c>
      <c r="P29" s="3" t="s">
        <v>215</v>
      </c>
      <c r="Q29" s="4">
        <v>8</v>
      </c>
      <c r="S29">
        <v>81184</v>
      </c>
      <c r="T29" t="s">
        <v>216</v>
      </c>
      <c r="U29" t="s">
        <v>216</v>
      </c>
      <c r="V29">
        <v>140145</v>
      </c>
      <c r="AB29">
        <v>81184</v>
      </c>
      <c r="AD29" t="s">
        <v>217</v>
      </c>
      <c r="AE29" s="7">
        <v>44775</v>
      </c>
      <c r="AF29" s="7">
        <v>44775</v>
      </c>
      <c r="AG29" t="s">
        <v>218</v>
      </c>
    </row>
    <row r="30" spans="1:33" x14ac:dyDescent="0.25">
      <c r="A30" s="4">
        <f>IF(D30= "", "",'[1]Reporte de Formatos'!$B$2)</f>
        <v>2022</v>
      </c>
      <c r="B30" s="5">
        <f>IF(D30="","",+'[1]Reporte de Formatos'!$D$2)</f>
        <v>44652</v>
      </c>
      <c r="C30" s="5">
        <f>IF(D30="","",+'[1]Reporte de Formatos'!$E$2)</f>
        <v>44742</v>
      </c>
      <c r="D30" s="4" t="str">
        <f>IF('[1]Reporte de Formatos'!$AR27="","",IF('[1]Reporte de Formatos'!$AR27="s","Empleado","Personal de Confianza"))</f>
        <v>Empleado</v>
      </c>
      <c r="E30" s="6" t="str">
        <f>+'[1]Reporte de Formatos'!A27</f>
        <v>00881811</v>
      </c>
      <c r="F30" s="4" t="str">
        <f>IF(D30="","",+'[1]Reporte de Formatos'!$E27)</f>
        <v>INSTALADOR DE OBRAS</v>
      </c>
      <c r="G30" s="4" t="str">
        <f>IF(D30="","",+'[1]Reporte de Formatos'!$E27)</f>
        <v>INSTALADOR DE OBRAS</v>
      </c>
      <c r="H30" s="4" t="str">
        <f>IF(D30="","",+'[1]Reporte de Formatos'!$AS27)</f>
        <v>OPERACION</v>
      </c>
      <c r="I30" s="4" t="str">
        <f>IF(D30="","",+'[1]Reporte de Formatos'!$B27)</f>
        <v>Jesus Alberto</v>
      </c>
      <c r="J30" s="4" t="str">
        <f>IF(D30="","",+'[1]Reporte de Formatos'!$C27)</f>
        <v>Rendon</v>
      </c>
      <c r="K30" s="4" t="str">
        <f>IF(D30="","",+'[1]Reporte de Formatos'!$D27)</f>
        <v>German</v>
      </c>
      <c r="L30" s="4" t="str">
        <f>IF(D30="","",IF('[1]Reporte de Formatos'!$AQ27="F","Femenino","Masculino"))</f>
        <v>Masculino</v>
      </c>
      <c r="M30" s="4">
        <v>18433.64</v>
      </c>
      <c r="N30" s="4" t="s">
        <v>214</v>
      </c>
      <c r="O30" s="4">
        <v>12821.48</v>
      </c>
      <c r="P30" s="3" t="s">
        <v>215</v>
      </c>
      <c r="Q30" s="4">
        <v>8</v>
      </c>
      <c r="S30">
        <v>881811</v>
      </c>
      <c r="T30" t="s">
        <v>216</v>
      </c>
      <c r="U30" t="s">
        <v>216</v>
      </c>
      <c r="V30">
        <v>142148</v>
      </c>
      <c r="AB30">
        <v>881811</v>
      </c>
      <c r="AD30" t="s">
        <v>217</v>
      </c>
      <c r="AE30" s="7">
        <v>44775</v>
      </c>
      <c r="AF30" s="7">
        <v>44775</v>
      </c>
      <c r="AG30" t="s">
        <v>218</v>
      </c>
    </row>
    <row r="31" spans="1:33" x14ac:dyDescent="0.25">
      <c r="A31" s="4">
        <f>IF(D31= "", "",'[1]Reporte de Formatos'!$B$2)</f>
        <v>2022</v>
      </c>
      <c r="B31" s="5">
        <f>IF(D31="","",+'[1]Reporte de Formatos'!$D$2)</f>
        <v>44652</v>
      </c>
      <c r="C31" s="5">
        <f>IF(D31="","",+'[1]Reporte de Formatos'!$E$2)</f>
        <v>44742</v>
      </c>
      <c r="D31" s="4" t="str">
        <f>IF('[1]Reporte de Formatos'!$AR28="","",IF('[1]Reporte de Formatos'!$AR28="s","Empleado","Personal de Confianza"))</f>
        <v>Empleado</v>
      </c>
      <c r="E31" s="6" t="str">
        <f>+'[1]Reporte de Formatos'!A28</f>
        <v>0091188</v>
      </c>
      <c r="F31" s="4" t="str">
        <f>IF(D31="","",+'[1]Reporte de Formatos'!$E28)</f>
        <v>BOMBERO</v>
      </c>
      <c r="G31" s="4" t="str">
        <f>IF(D31="","",+'[1]Reporte de Formatos'!$E28)</f>
        <v>BOMBERO</v>
      </c>
      <c r="H31" s="4" t="str">
        <f>IF(D31="","",+'[1]Reporte de Formatos'!$AS28)</f>
        <v>OPERACION</v>
      </c>
      <c r="I31" s="4" t="str">
        <f>IF(D31="","",+'[1]Reporte de Formatos'!$B28)</f>
        <v>Rogelio</v>
      </c>
      <c r="J31" s="4" t="str">
        <f>IF(D31="","",+'[1]Reporte de Formatos'!$C28)</f>
        <v>Baldenegro</v>
      </c>
      <c r="K31" s="4" t="str">
        <f>IF(D31="","",+'[1]Reporte de Formatos'!$D28)</f>
        <v>Madrid</v>
      </c>
      <c r="L31" s="4" t="str">
        <f>IF(D31="","",IF('[1]Reporte de Formatos'!$AQ28="F","Femenino","Masculino"))</f>
        <v>Masculino</v>
      </c>
      <c r="M31" s="4">
        <v>21578.87</v>
      </c>
      <c r="N31" s="4" t="s">
        <v>214</v>
      </c>
      <c r="O31" s="4">
        <v>10002.169999999998</v>
      </c>
      <c r="P31" s="3" t="s">
        <v>215</v>
      </c>
      <c r="Q31" s="4">
        <v>8</v>
      </c>
      <c r="S31">
        <v>91188</v>
      </c>
      <c r="T31" t="s">
        <v>216</v>
      </c>
      <c r="U31" t="s">
        <v>216</v>
      </c>
      <c r="V31">
        <v>149141</v>
      </c>
      <c r="AB31">
        <v>91188</v>
      </c>
      <c r="AD31" t="s">
        <v>217</v>
      </c>
      <c r="AE31" s="7">
        <v>44775</v>
      </c>
      <c r="AF31" s="7">
        <v>44775</v>
      </c>
      <c r="AG31" t="s">
        <v>218</v>
      </c>
    </row>
    <row r="32" spans="1:33" x14ac:dyDescent="0.25">
      <c r="A32" s="4">
        <f>IF(D32= "", "",'[1]Reporte de Formatos'!$B$2)</f>
        <v>2022</v>
      </c>
      <c r="B32" s="5">
        <f>IF(D32="","",+'[1]Reporte de Formatos'!$D$2)</f>
        <v>44652</v>
      </c>
      <c r="C32" s="5">
        <f>IF(D32="","",+'[1]Reporte de Formatos'!$E$2)</f>
        <v>44742</v>
      </c>
      <c r="D32" s="4" t="str">
        <f>IF('[1]Reporte de Formatos'!$AR29="","",IF('[1]Reporte de Formatos'!$AR29="s","Empleado","Personal de Confianza"))</f>
        <v>Empleado</v>
      </c>
      <c r="E32" s="6" t="str">
        <f>+'[1]Reporte de Formatos'!A29</f>
        <v>0095165</v>
      </c>
      <c r="F32" s="4" t="str">
        <f>IF(D32="","",+'[1]Reporte de Formatos'!$E29)</f>
        <v>AUX INST MEDIDORES Y O RECONEXIONES</v>
      </c>
      <c r="G32" s="4" t="str">
        <f>IF(D32="","",+'[1]Reporte de Formatos'!$E29)</f>
        <v>AUX INST MEDIDORES Y O RECONEXIONES</v>
      </c>
      <c r="H32" s="4" t="str">
        <f>IF(D32="","",+'[1]Reporte de Formatos'!$AS29)</f>
        <v>OPERACION</v>
      </c>
      <c r="I32" s="4" t="str">
        <f>IF(D32="","",+'[1]Reporte de Formatos'!$B29)</f>
        <v>Rodolfo</v>
      </c>
      <c r="J32" s="4" t="str">
        <f>IF(D32="","",+'[1]Reporte de Formatos'!$C29)</f>
        <v>Espinoza</v>
      </c>
      <c r="K32" s="4" t="str">
        <f>IF(D32="","",+'[1]Reporte de Formatos'!$D29)</f>
        <v>Bojorquez</v>
      </c>
      <c r="L32" s="4" t="str">
        <f>IF(D32="","",IF('[1]Reporte de Formatos'!$AQ29="F","Femenino","Masculino"))</f>
        <v>Masculino</v>
      </c>
      <c r="M32" s="4">
        <v>16050.22</v>
      </c>
      <c r="N32" s="4" t="s">
        <v>214</v>
      </c>
      <c r="O32" s="4">
        <v>11048.52</v>
      </c>
      <c r="P32" s="3" t="s">
        <v>215</v>
      </c>
      <c r="Q32" s="4">
        <v>8</v>
      </c>
      <c r="S32">
        <v>95165</v>
      </c>
      <c r="T32" t="s">
        <v>216</v>
      </c>
      <c r="U32" t="s">
        <v>216</v>
      </c>
      <c r="V32">
        <v>1511472</v>
      </c>
      <c r="AB32">
        <v>95165</v>
      </c>
      <c r="AD32" t="s">
        <v>217</v>
      </c>
      <c r="AE32" s="7">
        <v>44775</v>
      </c>
      <c r="AF32" s="7">
        <v>44775</v>
      </c>
      <c r="AG32" t="s">
        <v>218</v>
      </c>
    </row>
    <row r="33" spans="1:33" x14ac:dyDescent="0.25">
      <c r="A33" s="4">
        <f>IF(D33= "", "",'[1]Reporte de Formatos'!$B$2)</f>
        <v>2022</v>
      </c>
      <c r="B33" s="5">
        <f>IF(D33="","",+'[1]Reporte de Formatos'!$D$2)</f>
        <v>44652</v>
      </c>
      <c r="C33" s="5">
        <f>IF(D33="","",+'[1]Reporte de Formatos'!$E$2)</f>
        <v>44742</v>
      </c>
      <c r="D33" s="4" t="s">
        <v>90</v>
      </c>
      <c r="E33" s="6" t="str">
        <f>+'[1]Reporte de Formatos'!A30</f>
        <v>009717</v>
      </c>
      <c r="F33" s="4" t="str">
        <f>IF(D33="","",+'[1]Reporte de Formatos'!$E30)</f>
        <v>ENCARG  INFORMA Y SISTEMAS</v>
      </c>
      <c r="G33" s="4" t="str">
        <f>IF(D33="","",+'[1]Reporte de Formatos'!$E30)</f>
        <v>ENCARG  INFORMA Y SISTEMAS</v>
      </c>
      <c r="H33" s="4" t="str">
        <f>IF(D33="","",+'[1]Reporte de Formatos'!$AS30)</f>
        <v>RUCURSOS HUMANOS</v>
      </c>
      <c r="I33" s="4" t="str">
        <f>IF(D33="","",+'[1]Reporte de Formatos'!$B30)</f>
        <v>Julio Cesar</v>
      </c>
      <c r="J33" s="4" t="str">
        <f>IF(D33="","",+'[1]Reporte de Formatos'!$C30)</f>
        <v>Valenzuela</v>
      </c>
      <c r="K33" s="4" t="str">
        <f>IF(D33="","",+'[1]Reporte de Formatos'!$D30)</f>
        <v>Reina</v>
      </c>
      <c r="L33" s="4" t="str">
        <f>IF(D33="","",IF('[1]Reporte de Formatos'!$AQ30="F","Femenino","Masculino"))</f>
        <v>Masculino</v>
      </c>
      <c r="M33" s="4">
        <v>28903.88</v>
      </c>
      <c r="N33" s="4" t="s">
        <v>214</v>
      </c>
      <c r="O33" s="4">
        <v>14519.11</v>
      </c>
      <c r="P33" s="3" t="s">
        <v>215</v>
      </c>
      <c r="Q33" s="4">
        <v>8</v>
      </c>
      <c r="S33">
        <v>9717</v>
      </c>
      <c r="T33" t="s">
        <v>216</v>
      </c>
      <c r="U33" t="s">
        <v>216</v>
      </c>
      <c r="V33">
        <v>155121</v>
      </c>
      <c r="AB33" t="s">
        <v>216</v>
      </c>
      <c r="AD33" t="s">
        <v>217</v>
      </c>
      <c r="AE33" s="7">
        <v>44775</v>
      </c>
      <c r="AF33" s="7">
        <v>44775</v>
      </c>
      <c r="AG33" t="s">
        <v>218</v>
      </c>
    </row>
    <row r="34" spans="1:33" x14ac:dyDescent="0.25">
      <c r="A34" s="4">
        <f>IF(D34= "", "",'[1]Reporte de Formatos'!$B$2)</f>
        <v>2022</v>
      </c>
      <c r="B34" s="5">
        <f>IF(D34="","",+'[1]Reporte de Formatos'!$D$2)</f>
        <v>44652</v>
      </c>
      <c r="C34" s="5">
        <f>IF(D34="","",+'[1]Reporte de Formatos'!$E$2)</f>
        <v>44742</v>
      </c>
      <c r="D34" s="4" t="str">
        <f>IF('[1]Reporte de Formatos'!$AR31="","",IF('[1]Reporte de Formatos'!$AR31="s","Empleado","Personal de Confianza"))</f>
        <v>Empleado</v>
      </c>
      <c r="E34" s="6" t="str">
        <f>+'[1]Reporte de Formatos'!A31</f>
        <v>01021472</v>
      </c>
      <c r="F34" s="4" t="str">
        <f>IF(D34="","",+'[1]Reporte de Formatos'!$E31)</f>
        <v>LECTURISTA VERIFICADOR</v>
      </c>
      <c r="G34" s="4" t="str">
        <f>IF(D34="","",+'[1]Reporte de Formatos'!$E31)</f>
        <v>LECTURISTA VERIFICADOR</v>
      </c>
      <c r="H34" s="4" t="str">
        <f>IF(D34="","",+'[1]Reporte de Formatos'!$AS31)</f>
        <v>LECTURAS</v>
      </c>
      <c r="I34" s="4" t="str">
        <f>IF(D34="","",+'[1]Reporte de Formatos'!$B31)</f>
        <v>Luis Alberto</v>
      </c>
      <c r="J34" s="4" t="str">
        <f>IF(D34="","",+'[1]Reporte de Formatos'!$C31)</f>
        <v>Lopez</v>
      </c>
      <c r="K34" s="4" t="str">
        <f>IF(D34="","",+'[1]Reporte de Formatos'!$D31)</f>
        <v>Aguirre</v>
      </c>
      <c r="L34" s="4" t="str">
        <f>IF(D34="","",IF('[1]Reporte de Formatos'!$AQ31="F","Femenino","Masculino"))</f>
        <v>Masculino</v>
      </c>
      <c r="M34" s="4">
        <v>17264.57</v>
      </c>
      <c r="N34" s="4" t="s">
        <v>214</v>
      </c>
      <c r="O34" s="4">
        <v>8461.6999999999989</v>
      </c>
      <c r="P34" s="3" t="s">
        <v>215</v>
      </c>
      <c r="Q34" s="4">
        <v>8</v>
      </c>
      <c r="S34">
        <v>1021472</v>
      </c>
      <c r="T34" t="s">
        <v>216</v>
      </c>
      <c r="U34" t="s">
        <v>216</v>
      </c>
      <c r="V34">
        <v>1611472</v>
      </c>
      <c r="AB34">
        <v>1021472</v>
      </c>
      <c r="AD34" t="s">
        <v>217</v>
      </c>
      <c r="AE34" s="7">
        <v>44775</v>
      </c>
      <c r="AF34" s="7">
        <v>44775</v>
      </c>
      <c r="AG34" t="s">
        <v>218</v>
      </c>
    </row>
    <row r="35" spans="1:33" x14ac:dyDescent="0.25">
      <c r="A35" s="4">
        <f>IF(D35= "", "",'[1]Reporte de Formatos'!$B$2)</f>
        <v>2022</v>
      </c>
      <c r="B35" s="5">
        <f>IF(D35="","",+'[1]Reporte de Formatos'!$D$2)</f>
        <v>44652</v>
      </c>
      <c r="C35" s="5">
        <f>IF(D35="","",+'[1]Reporte de Formatos'!$E$2)</f>
        <v>44742</v>
      </c>
      <c r="D35" s="4" t="str">
        <f>IF('[1]Reporte de Formatos'!$AR32="","",IF('[1]Reporte de Formatos'!$AR32="s","Empleado","Personal de Confianza"))</f>
        <v>Empleado</v>
      </c>
      <c r="E35" s="6" t="str">
        <f>+'[1]Reporte de Formatos'!A32</f>
        <v>0104182</v>
      </c>
      <c r="F35" s="4" t="str">
        <f>IF(D35="","",+'[1]Reporte de Formatos'!$E32)</f>
        <v>ENCARGADO DE INSTALACION</v>
      </c>
      <c r="G35" s="4" t="str">
        <f>IF(D35="","",+'[1]Reporte de Formatos'!$E32)</f>
        <v>ENCARGADO DE INSTALACION</v>
      </c>
      <c r="H35" s="4" t="str">
        <f>IF(D35="","",+'[1]Reporte de Formatos'!$AS32)</f>
        <v>OPERACION</v>
      </c>
      <c r="I35" s="4" t="str">
        <f>IF(D35="","",+'[1]Reporte de Formatos'!$B32)</f>
        <v>Mauricio</v>
      </c>
      <c r="J35" s="4" t="str">
        <f>IF(D35="","",+'[1]Reporte de Formatos'!$C32)</f>
        <v>Castañeda</v>
      </c>
      <c r="K35" s="4" t="str">
        <f>IF(D35="","",+'[1]Reporte de Formatos'!$D32)</f>
        <v>Enriquez</v>
      </c>
      <c r="L35" s="4" t="str">
        <f>IF(D35="","",IF('[1]Reporte de Formatos'!$AQ32="F","Femenino","Masculino"))</f>
        <v>Masculino</v>
      </c>
      <c r="M35" s="4">
        <v>18769.97</v>
      </c>
      <c r="N35" s="4" t="s">
        <v>214</v>
      </c>
      <c r="O35" s="4">
        <v>11915.59</v>
      </c>
      <c r="P35" s="3" t="s">
        <v>215</v>
      </c>
      <c r="Q35" s="4">
        <v>8</v>
      </c>
      <c r="S35">
        <v>104182</v>
      </c>
      <c r="T35" t="s">
        <v>216</v>
      </c>
      <c r="U35" t="s">
        <v>216</v>
      </c>
      <c r="V35">
        <v>1651472</v>
      </c>
      <c r="AB35">
        <v>104182</v>
      </c>
      <c r="AD35" t="s">
        <v>217</v>
      </c>
      <c r="AE35" s="7">
        <v>44775</v>
      </c>
      <c r="AF35" s="7">
        <v>44775</v>
      </c>
      <c r="AG35" t="s">
        <v>218</v>
      </c>
    </row>
    <row r="36" spans="1:33" x14ac:dyDescent="0.25">
      <c r="A36" s="4">
        <f>IF(D36= "", "",'[1]Reporte de Formatos'!$B$2)</f>
        <v>2022</v>
      </c>
      <c r="B36" s="5">
        <f>IF(D36="","",+'[1]Reporte de Formatos'!$D$2)</f>
        <v>44652</v>
      </c>
      <c r="C36" s="5">
        <f>IF(D36="","",+'[1]Reporte de Formatos'!$E$2)</f>
        <v>44742</v>
      </c>
      <c r="D36" s="4" t="str">
        <f>IF('[1]Reporte de Formatos'!$AR33="","",IF('[1]Reporte de Formatos'!$AR33="s","Empleado","Personal de Confianza"))</f>
        <v>Empleado</v>
      </c>
      <c r="E36" s="6" t="str">
        <f>+'[1]Reporte de Formatos'!A33</f>
        <v>0108188</v>
      </c>
      <c r="F36" s="4" t="str">
        <f>IF(D36="","",+'[1]Reporte de Formatos'!$E33)</f>
        <v>BOMBERO</v>
      </c>
      <c r="G36" s="4" t="str">
        <f>IF(D36="","",+'[1]Reporte de Formatos'!$E33)</f>
        <v>BOMBERO</v>
      </c>
      <c r="H36" s="4" t="str">
        <f>IF(D36="","",+'[1]Reporte de Formatos'!$AS33)</f>
        <v>OPERACION</v>
      </c>
      <c r="I36" s="4" t="str">
        <f>IF(D36="","",+'[1]Reporte de Formatos'!$B33)</f>
        <v>Luis Enrique</v>
      </c>
      <c r="J36" s="4" t="str">
        <f>IF(D36="","",+'[1]Reporte de Formatos'!$C33)</f>
        <v>Contreras</v>
      </c>
      <c r="K36" s="4" t="str">
        <f>IF(D36="","",+'[1]Reporte de Formatos'!$D33)</f>
        <v>Reyes</v>
      </c>
      <c r="L36" s="4" t="str">
        <f>IF(D36="","",IF('[1]Reporte de Formatos'!$AQ33="F","Femenino","Masculino"))</f>
        <v>Masculino</v>
      </c>
      <c r="M36" s="4">
        <v>21537.8</v>
      </c>
      <c r="N36" s="4" t="s">
        <v>214</v>
      </c>
      <c r="O36" s="4">
        <v>9196.31</v>
      </c>
      <c r="P36" s="3" t="s">
        <v>215</v>
      </c>
      <c r="Q36" s="4">
        <v>8</v>
      </c>
      <c r="S36">
        <v>108188</v>
      </c>
      <c r="T36" t="s">
        <v>216</v>
      </c>
      <c r="U36" t="s">
        <v>216</v>
      </c>
      <c r="V36">
        <v>166141</v>
      </c>
      <c r="AB36">
        <v>108188</v>
      </c>
      <c r="AD36" t="s">
        <v>217</v>
      </c>
      <c r="AE36" s="7">
        <v>44775</v>
      </c>
      <c r="AF36" s="7">
        <v>44775</v>
      </c>
      <c r="AG36" t="s">
        <v>218</v>
      </c>
    </row>
    <row r="37" spans="1:33" x14ac:dyDescent="0.25">
      <c r="A37" s="4">
        <f>IF(D37= "", "",'[1]Reporte de Formatos'!$B$2)</f>
        <v>2022</v>
      </c>
      <c r="B37" s="5">
        <f>IF(D37="","",+'[1]Reporte de Formatos'!$D$2)</f>
        <v>44652</v>
      </c>
      <c r="C37" s="5">
        <f>IF(D37="","",+'[1]Reporte de Formatos'!$E$2)</f>
        <v>44742</v>
      </c>
      <c r="D37" s="4" t="s">
        <v>90</v>
      </c>
      <c r="E37" s="6" t="str">
        <f>+'[1]Reporte de Formatos'!A34</f>
        <v>01128139</v>
      </c>
      <c r="F37" s="4" t="str">
        <f>IF(D37="","",+'[1]Reporte de Formatos'!$E34)</f>
        <v>AUX. DE PLANEACION Y CONTABILIDAD</v>
      </c>
      <c r="G37" s="4" t="str">
        <f>IF(D37="","",+'[1]Reporte de Formatos'!$E34)</f>
        <v>AUX. DE PLANEACION Y CONTABILIDAD</v>
      </c>
      <c r="H37" s="4" t="str">
        <f>IF(D37="","",+'[1]Reporte de Formatos'!$AS34)</f>
        <v>CONTABILIDAD</v>
      </c>
      <c r="I37" s="4" t="str">
        <f>IF(D37="","",+'[1]Reporte de Formatos'!$B34)</f>
        <v>Martha Obdulia</v>
      </c>
      <c r="J37" s="4" t="str">
        <f>IF(D37="","",+'[1]Reporte de Formatos'!$C34)</f>
        <v>Estrada</v>
      </c>
      <c r="K37" s="4" t="str">
        <f>IF(D37="","",+'[1]Reporte de Formatos'!$D34)</f>
        <v>Sagasta</v>
      </c>
      <c r="L37" s="4" t="str">
        <f>IF(D37="","",IF('[1]Reporte de Formatos'!$AQ34="F","Femenino","Masculino"))</f>
        <v>Femenino</v>
      </c>
      <c r="M37" s="4">
        <v>35656.379999999997</v>
      </c>
      <c r="N37" s="4" t="s">
        <v>214</v>
      </c>
      <c r="O37" s="4">
        <v>24094.059999999998</v>
      </c>
      <c r="P37" s="3" t="s">
        <v>215</v>
      </c>
      <c r="Q37" s="4">
        <v>8</v>
      </c>
      <c r="S37">
        <v>1128139</v>
      </c>
      <c r="T37" t="s">
        <v>216</v>
      </c>
      <c r="U37" t="s">
        <v>216</v>
      </c>
      <c r="V37">
        <v>1691472</v>
      </c>
      <c r="AB37" t="s">
        <v>216</v>
      </c>
      <c r="AD37" t="s">
        <v>217</v>
      </c>
      <c r="AE37" s="7">
        <v>44775</v>
      </c>
      <c r="AF37" s="7">
        <v>44775</v>
      </c>
      <c r="AG37" t="s">
        <v>218</v>
      </c>
    </row>
    <row r="38" spans="1:33" x14ac:dyDescent="0.25">
      <c r="A38" s="4">
        <f>IF(D38= "", "",'[1]Reporte de Formatos'!$B$2)</f>
        <v>2022</v>
      </c>
      <c r="B38" s="5">
        <f>IF(D38="","",+'[1]Reporte de Formatos'!$D$2)</f>
        <v>44652</v>
      </c>
      <c r="C38" s="5">
        <f>IF(D38="","",+'[1]Reporte de Formatos'!$E$2)</f>
        <v>44742</v>
      </c>
      <c r="D38" s="4" t="str">
        <f>IF('[1]Reporte de Formatos'!$AR35="","",IF('[1]Reporte de Formatos'!$AR35="s","Empleado","Personal de Confianza"))</f>
        <v>Empleado</v>
      </c>
      <c r="E38" s="6" t="str">
        <f>+'[1]Reporte de Formatos'!A35</f>
        <v>012016</v>
      </c>
      <c r="F38" s="4" t="str">
        <f>IF(D38="","",+'[1]Reporte de Formatos'!$E35)</f>
        <v>ENCARG TALLER MEDIDORES</v>
      </c>
      <c r="G38" s="4" t="str">
        <f>IF(D38="","",+'[1]Reporte de Formatos'!$E35)</f>
        <v>ENCARG TALLER MEDIDORES</v>
      </c>
      <c r="H38" s="4" t="str">
        <f>IF(D38="","",+'[1]Reporte de Formatos'!$AS35)</f>
        <v>OPERACION</v>
      </c>
      <c r="I38" s="4" t="str">
        <f>IF(D38="","",+'[1]Reporte de Formatos'!$B35)</f>
        <v>Arturo</v>
      </c>
      <c r="J38" s="4" t="str">
        <f>IF(D38="","",+'[1]Reporte de Formatos'!$C35)</f>
        <v>Corrales</v>
      </c>
      <c r="K38" s="4" t="str">
        <f>IF(D38="","",+'[1]Reporte de Formatos'!$D35)</f>
        <v>Urrutia</v>
      </c>
      <c r="L38" s="4" t="str">
        <f>IF(D38="","",IF('[1]Reporte de Formatos'!$AQ35="F","Femenino","Masculino"))</f>
        <v>Masculino</v>
      </c>
      <c r="M38" s="4">
        <v>15008</v>
      </c>
      <c r="N38" s="4" t="s">
        <v>214</v>
      </c>
      <c r="O38" s="4">
        <v>10600.3</v>
      </c>
      <c r="P38" s="3" t="s">
        <v>215</v>
      </c>
      <c r="Q38" s="4">
        <v>8</v>
      </c>
      <c r="S38">
        <v>12016</v>
      </c>
      <c r="T38" t="s">
        <v>216</v>
      </c>
      <c r="U38" t="s">
        <v>216</v>
      </c>
      <c r="V38">
        <v>1728136</v>
      </c>
      <c r="AB38">
        <v>12016</v>
      </c>
      <c r="AD38" t="s">
        <v>217</v>
      </c>
      <c r="AE38" s="7">
        <v>44775</v>
      </c>
      <c r="AF38" s="7">
        <v>44775</v>
      </c>
      <c r="AG38" t="s">
        <v>218</v>
      </c>
    </row>
    <row r="39" spans="1:33" x14ac:dyDescent="0.25">
      <c r="A39" s="4">
        <f>IF(D39= "", "",'[1]Reporte de Formatos'!$B$2)</f>
        <v>2022</v>
      </c>
      <c r="B39" s="5">
        <f>IF(D39="","",+'[1]Reporte de Formatos'!$D$2)</f>
        <v>44652</v>
      </c>
      <c r="C39" s="5">
        <f>IF(D39="","",+'[1]Reporte de Formatos'!$E$2)</f>
        <v>44742</v>
      </c>
      <c r="D39" s="4" t="s">
        <v>90</v>
      </c>
      <c r="E39" s="6" t="str">
        <f>+'[1]Reporte de Formatos'!A36</f>
        <v>01291461</v>
      </c>
      <c r="F39" s="4" t="str">
        <f>IF(D39="","",+'[1]Reporte de Formatos'!$E36)</f>
        <v>AUXILIAR DE COORDINACION LECTURISTAS</v>
      </c>
      <c r="G39" s="4" t="str">
        <f>IF(D39="","",+'[1]Reporte de Formatos'!$E36)</f>
        <v>AUXILIAR DE COORDINACION LECTURISTAS</v>
      </c>
      <c r="H39" s="4" t="str">
        <f>IF(D39="","",+'[1]Reporte de Formatos'!$AS36)</f>
        <v>LECTURAS</v>
      </c>
      <c r="I39" s="4" t="str">
        <f>IF(D39="","",+'[1]Reporte de Formatos'!$B36)</f>
        <v>Jose Carlos</v>
      </c>
      <c r="J39" s="4" t="str">
        <f>IF(D39="","",+'[1]Reporte de Formatos'!$C36)</f>
        <v>Solaiza</v>
      </c>
      <c r="K39" s="4" t="str">
        <f>IF(D39="","",+'[1]Reporte de Formatos'!$D36)</f>
        <v>Rios</v>
      </c>
      <c r="L39" s="4" t="str">
        <f>IF(D39="","",IF('[1]Reporte de Formatos'!$AQ36="F","Femenino","Masculino"))</f>
        <v>Masculino</v>
      </c>
      <c r="M39" s="4">
        <v>19872.48</v>
      </c>
      <c r="N39" s="4" t="s">
        <v>214</v>
      </c>
      <c r="O39" s="4">
        <v>10622.359999999999</v>
      </c>
      <c r="P39" s="3" t="s">
        <v>215</v>
      </c>
      <c r="Q39" s="4">
        <v>8</v>
      </c>
      <c r="S39">
        <v>1291461</v>
      </c>
      <c r="T39" t="s">
        <v>216</v>
      </c>
      <c r="U39" t="s">
        <v>216</v>
      </c>
      <c r="V39">
        <v>1751030</v>
      </c>
      <c r="AB39" t="s">
        <v>216</v>
      </c>
      <c r="AD39" t="s">
        <v>217</v>
      </c>
      <c r="AE39" s="7">
        <v>44775</v>
      </c>
      <c r="AF39" s="7">
        <v>44775</v>
      </c>
      <c r="AG39" t="s">
        <v>218</v>
      </c>
    </row>
    <row r="40" spans="1:33" x14ac:dyDescent="0.25">
      <c r="A40" s="4">
        <f>IF(D40= "", "",'[1]Reporte de Formatos'!$B$2)</f>
        <v>2022</v>
      </c>
      <c r="B40" s="5">
        <f>IF(D40="","",+'[1]Reporte de Formatos'!$D$2)</f>
        <v>44652</v>
      </c>
      <c r="C40" s="5">
        <f>IF(D40="","",+'[1]Reporte de Formatos'!$E$2)</f>
        <v>44742</v>
      </c>
      <c r="D40" s="4" t="str">
        <f>IF('[1]Reporte de Formatos'!$AR37="","",IF('[1]Reporte de Formatos'!$AR37="s","Empleado","Personal de Confianza"))</f>
        <v>Empleado</v>
      </c>
      <c r="E40" s="6" t="str">
        <f>+'[1]Reporte de Formatos'!A37</f>
        <v>01301472</v>
      </c>
      <c r="F40" s="4" t="str">
        <f>IF(D40="","",+'[1]Reporte de Formatos'!$E37)</f>
        <v>LECTURISTA VERIFICADOR</v>
      </c>
      <c r="G40" s="4" t="str">
        <f>IF(D40="","",+'[1]Reporte de Formatos'!$E37)</f>
        <v>LECTURISTA VERIFICADOR</v>
      </c>
      <c r="H40" s="4" t="str">
        <f>IF(D40="","",+'[1]Reporte de Formatos'!$AS37)</f>
        <v>OPERACION</v>
      </c>
      <c r="I40" s="4" t="str">
        <f>IF(D40="","",+'[1]Reporte de Formatos'!$B37)</f>
        <v>Jorge Adrian</v>
      </c>
      <c r="J40" s="4" t="str">
        <f>IF(D40="","",+'[1]Reporte de Formatos'!$C37)</f>
        <v>Duran</v>
      </c>
      <c r="K40" s="4" t="str">
        <f>IF(D40="","",+'[1]Reporte de Formatos'!$D37)</f>
        <v>Sibrian</v>
      </c>
      <c r="L40" s="4" t="str">
        <f>IF(D40="","",IF('[1]Reporte de Formatos'!$AQ37="F","Femenino","Masculino"))</f>
        <v>Masculino</v>
      </c>
      <c r="M40" s="4">
        <v>16819.68</v>
      </c>
      <c r="N40" s="4" t="s">
        <v>214</v>
      </c>
      <c r="O40" s="4">
        <v>7228.43</v>
      </c>
      <c r="P40" s="3" t="s">
        <v>215</v>
      </c>
      <c r="Q40" s="4">
        <v>8</v>
      </c>
      <c r="S40">
        <v>1301472</v>
      </c>
      <c r="T40" t="s">
        <v>216</v>
      </c>
      <c r="U40" t="s">
        <v>216</v>
      </c>
      <c r="V40">
        <v>180189</v>
      </c>
      <c r="AB40">
        <v>1301472</v>
      </c>
      <c r="AD40" t="s">
        <v>217</v>
      </c>
      <c r="AE40" s="7">
        <v>44775</v>
      </c>
      <c r="AF40" s="7">
        <v>44775</v>
      </c>
      <c r="AG40" t="s">
        <v>218</v>
      </c>
    </row>
    <row r="41" spans="1:33" x14ac:dyDescent="0.25">
      <c r="A41" s="4">
        <f>IF(D41= "", "",'[1]Reporte de Formatos'!$B$2)</f>
        <v>2022</v>
      </c>
      <c r="B41" s="5">
        <f>IF(D41="","",+'[1]Reporte de Formatos'!$D$2)</f>
        <v>44652</v>
      </c>
      <c r="C41" s="5">
        <f>IF(D41="","",+'[1]Reporte de Formatos'!$E$2)</f>
        <v>44742</v>
      </c>
      <c r="D41" s="4" t="str">
        <f>IF('[1]Reporte de Formatos'!$AR38="","",IF('[1]Reporte de Formatos'!$AR38="s","Empleado","Personal de Confianza"))</f>
        <v>Empleado</v>
      </c>
      <c r="E41" s="6" t="str">
        <f>+'[1]Reporte de Formatos'!A38</f>
        <v>01321472</v>
      </c>
      <c r="F41" s="4" t="str">
        <f>IF(D41="","",+'[1]Reporte de Formatos'!$E38)</f>
        <v>LECTURISTA VERIFICADOR</v>
      </c>
      <c r="G41" s="4" t="str">
        <f>IF(D41="","",+'[1]Reporte de Formatos'!$E38)</f>
        <v>LECTURISTA VERIFICADOR</v>
      </c>
      <c r="H41" s="4" t="str">
        <f>IF(D41="","",+'[1]Reporte de Formatos'!$AS38)</f>
        <v>LECTURAS</v>
      </c>
      <c r="I41" s="4" t="str">
        <f>IF(D41="","",+'[1]Reporte de Formatos'!$B38)</f>
        <v>Jose Bernardino</v>
      </c>
      <c r="J41" s="4" t="str">
        <f>IF(D41="","",+'[1]Reporte de Formatos'!$C38)</f>
        <v>Rivera</v>
      </c>
      <c r="K41" s="4" t="str">
        <f>IF(D41="","",+'[1]Reporte de Formatos'!$D38)</f>
        <v>Gutierrez</v>
      </c>
      <c r="L41" s="4" t="str">
        <f>IF(D41="","",IF('[1]Reporte de Formatos'!$AQ38="F","Femenino","Masculino"))</f>
        <v>Masculino</v>
      </c>
      <c r="M41" s="4">
        <v>17264.57</v>
      </c>
      <c r="N41" s="4" t="s">
        <v>214</v>
      </c>
      <c r="O41" s="4">
        <v>9358.42</v>
      </c>
      <c r="P41" s="3" t="s">
        <v>215</v>
      </c>
      <c r="Q41" s="4">
        <v>8</v>
      </c>
      <c r="S41">
        <v>1321472</v>
      </c>
      <c r="T41" t="s">
        <v>216</v>
      </c>
      <c r="U41" t="s">
        <v>216</v>
      </c>
      <c r="V41">
        <v>185111</v>
      </c>
      <c r="AB41">
        <v>1321472</v>
      </c>
      <c r="AD41" t="s">
        <v>217</v>
      </c>
      <c r="AE41" s="7">
        <v>44775</v>
      </c>
      <c r="AF41" s="7">
        <v>44775</v>
      </c>
      <c r="AG41" t="s">
        <v>218</v>
      </c>
    </row>
    <row r="42" spans="1:33" x14ac:dyDescent="0.25">
      <c r="A42" s="4">
        <f>IF(D42= "", "",'[1]Reporte de Formatos'!$B$2)</f>
        <v>2022</v>
      </c>
      <c r="B42" s="5">
        <f>IF(D42="","",+'[1]Reporte de Formatos'!$D$2)</f>
        <v>44652</v>
      </c>
      <c r="C42" s="5">
        <f>IF(D42="","",+'[1]Reporte de Formatos'!$E$2)</f>
        <v>44742</v>
      </c>
      <c r="D42" s="4" t="str">
        <f>IF('[1]Reporte de Formatos'!$AR39="","",IF('[1]Reporte de Formatos'!$AR39="s","Empleado","Personal de Confianza"))</f>
        <v>Empleado</v>
      </c>
      <c r="E42" s="6" t="str">
        <f>+'[1]Reporte de Formatos'!A39</f>
        <v>01331472</v>
      </c>
      <c r="F42" s="4" t="str">
        <f>IF(D42="","",+'[1]Reporte de Formatos'!$E39)</f>
        <v>LECTURISTA VERIFICADOR</v>
      </c>
      <c r="G42" s="4" t="str">
        <f>IF(D42="","",+'[1]Reporte de Formatos'!$E39)</f>
        <v>LECTURISTA VERIFICADOR</v>
      </c>
      <c r="H42" s="4" t="str">
        <f>IF(D42="","",+'[1]Reporte de Formatos'!$AS39)</f>
        <v>LECTURAS</v>
      </c>
      <c r="I42" s="4" t="str">
        <f>IF(D42="","",+'[1]Reporte de Formatos'!$B39)</f>
        <v>Manuel Alberto</v>
      </c>
      <c r="J42" s="4" t="str">
        <f>IF(D42="","",+'[1]Reporte de Formatos'!$C39)</f>
        <v>Parra</v>
      </c>
      <c r="K42" s="4" t="str">
        <f>IF(D42="","",+'[1]Reporte de Formatos'!$D39)</f>
        <v>Vizcarra</v>
      </c>
      <c r="L42" s="4" t="str">
        <f>IF(D42="","",IF('[1]Reporte de Formatos'!$AQ39="F","Femenino","Masculino"))</f>
        <v>Masculino</v>
      </c>
      <c r="M42" s="4">
        <v>17391.28</v>
      </c>
      <c r="N42" s="4" t="s">
        <v>214</v>
      </c>
      <c r="O42" s="4">
        <v>13445.349999999999</v>
      </c>
      <c r="P42" s="3" t="s">
        <v>215</v>
      </c>
      <c r="Q42" s="4">
        <v>8</v>
      </c>
      <c r="S42">
        <v>1331472</v>
      </c>
      <c r="T42" t="s">
        <v>216</v>
      </c>
      <c r="U42" t="s">
        <v>216</v>
      </c>
      <c r="V42">
        <v>18818</v>
      </c>
      <c r="AB42">
        <v>1331472</v>
      </c>
      <c r="AD42" t="s">
        <v>217</v>
      </c>
      <c r="AE42" s="7">
        <v>44775</v>
      </c>
      <c r="AF42" s="7">
        <v>44775</v>
      </c>
      <c r="AG42" t="s">
        <v>218</v>
      </c>
    </row>
    <row r="43" spans="1:33" x14ac:dyDescent="0.25">
      <c r="A43" s="4">
        <f>IF(D43= "", "",'[1]Reporte de Formatos'!$B$2)</f>
        <v>2022</v>
      </c>
      <c r="B43" s="5">
        <f>IF(D43="","",+'[1]Reporte de Formatos'!$D$2)</f>
        <v>44652</v>
      </c>
      <c r="C43" s="5">
        <f>IF(D43="","",+'[1]Reporte de Formatos'!$E$2)</f>
        <v>44742</v>
      </c>
      <c r="D43" s="4" t="s">
        <v>90</v>
      </c>
      <c r="E43" s="6" t="str">
        <f>+'[1]Reporte de Formatos'!A40</f>
        <v>0134145</v>
      </c>
      <c r="F43" s="4" t="str">
        <f>IF(D43="","",+'[1]Reporte de Formatos'!$E40)</f>
        <v>INSPECTOR DE SERVICIO</v>
      </c>
      <c r="G43" s="4" t="str">
        <f>IF(D43="","",+'[1]Reporte de Formatos'!$E40)</f>
        <v>INSPECTOR DE SERVICIO</v>
      </c>
      <c r="H43" s="4" t="str">
        <f>IF(D43="","",+'[1]Reporte de Formatos'!$AS40)</f>
        <v>COMERCIAL</v>
      </c>
      <c r="I43" s="4" t="str">
        <f>IF(D43="","",+'[1]Reporte de Formatos'!$B40)</f>
        <v>Melquicedec</v>
      </c>
      <c r="J43" s="4" t="str">
        <f>IF(D43="","",+'[1]Reporte de Formatos'!$C40)</f>
        <v>Zamorano</v>
      </c>
      <c r="K43" s="4" t="str">
        <f>IF(D43="","",+'[1]Reporte de Formatos'!$D40)</f>
        <v>Saavedra</v>
      </c>
      <c r="L43" s="4" t="str">
        <f>IF(D43="","",IF('[1]Reporte de Formatos'!$AQ40="F","Femenino","Masculino"))</f>
        <v>Masculino</v>
      </c>
      <c r="M43" s="4">
        <v>15015.48</v>
      </c>
      <c r="N43" s="4" t="s">
        <v>214</v>
      </c>
      <c r="O43" s="4">
        <v>6697.1</v>
      </c>
      <c r="P43" s="3" t="s">
        <v>215</v>
      </c>
      <c r="Q43" s="4">
        <v>8</v>
      </c>
      <c r="S43">
        <v>134145</v>
      </c>
      <c r="T43" t="s">
        <v>216</v>
      </c>
      <c r="U43" t="s">
        <v>216</v>
      </c>
      <c r="V43">
        <v>1911822</v>
      </c>
      <c r="AB43" t="s">
        <v>216</v>
      </c>
      <c r="AD43" t="s">
        <v>217</v>
      </c>
      <c r="AE43" s="7">
        <v>44775</v>
      </c>
      <c r="AF43" s="7">
        <v>44775</v>
      </c>
      <c r="AG43" t="s">
        <v>218</v>
      </c>
    </row>
    <row r="44" spans="1:33" x14ac:dyDescent="0.25">
      <c r="A44" s="4">
        <f>IF(D44= "", "",'[1]Reporte de Formatos'!$B$2)</f>
        <v>2022</v>
      </c>
      <c r="B44" s="5">
        <f>IF(D44="","",+'[1]Reporte de Formatos'!$D$2)</f>
        <v>44652</v>
      </c>
      <c r="C44" s="5">
        <f>IF(D44="","",+'[1]Reporte de Formatos'!$E$2)</f>
        <v>44742</v>
      </c>
      <c r="D44" s="4" t="str">
        <f>IF('[1]Reporte de Formatos'!$AR41="","",IF('[1]Reporte de Formatos'!$AR41="s","Empleado","Personal de Confianza"))</f>
        <v>Empleado</v>
      </c>
      <c r="E44" s="6" t="str">
        <f>+'[1]Reporte de Formatos'!A41</f>
        <v>0136144</v>
      </c>
      <c r="F44" s="4" t="str">
        <f>IF(D44="","",+'[1]Reporte de Formatos'!$E41)</f>
        <v>AUXILIAR DE OFICINA</v>
      </c>
      <c r="G44" s="4" t="str">
        <f>IF(D44="","",+'[1]Reporte de Formatos'!$E41)</f>
        <v>AUXILIAR DE OFICINA</v>
      </c>
      <c r="H44" s="4" t="str">
        <f>IF(D44="","",+'[1]Reporte de Formatos'!$AS41)</f>
        <v>COMERCIAL</v>
      </c>
      <c r="I44" s="4" t="str">
        <f>IF(D44="","",+'[1]Reporte de Formatos'!$B41)</f>
        <v>Ana Guadalupe</v>
      </c>
      <c r="J44" s="4" t="str">
        <f>IF(D44="","",+'[1]Reporte de Formatos'!$C41)</f>
        <v>Castillo</v>
      </c>
      <c r="K44" s="4" t="str">
        <f>IF(D44="","",+'[1]Reporte de Formatos'!$D41)</f>
        <v>Romo</v>
      </c>
      <c r="L44" s="4" t="str">
        <f>IF(D44="","",IF('[1]Reporte de Formatos'!$AQ41="F","Femenino","Masculino"))</f>
        <v>Femenino</v>
      </c>
      <c r="M44" s="4">
        <v>19948.93</v>
      </c>
      <c r="N44" s="4" t="s">
        <v>214</v>
      </c>
      <c r="O44" s="4">
        <v>10650.61</v>
      </c>
      <c r="P44" s="3" t="s">
        <v>215</v>
      </c>
      <c r="Q44" s="4">
        <v>8</v>
      </c>
      <c r="S44">
        <v>136144</v>
      </c>
      <c r="T44" t="s">
        <v>216</v>
      </c>
      <c r="U44" t="s">
        <v>216</v>
      </c>
      <c r="V44">
        <v>201161</v>
      </c>
      <c r="AB44" t="s">
        <v>216</v>
      </c>
      <c r="AD44" t="s">
        <v>217</v>
      </c>
      <c r="AE44" s="7">
        <v>44775</v>
      </c>
      <c r="AF44" s="7">
        <v>44775</v>
      </c>
      <c r="AG44" t="s">
        <v>218</v>
      </c>
    </row>
    <row r="45" spans="1:33" x14ac:dyDescent="0.25">
      <c r="A45" s="4">
        <f>IF(D45= "", "",'[1]Reporte de Formatos'!$B$2)</f>
        <v>2022</v>
      </c>
      <c r="B45" s="5">
        <f>IF(D45="","",+'[1]Reporte de Formatos'!$D$2)</f>
        <v>44652</v>
      </c>
      <c r="C45" s="5">
        <f>IF(D45="","",+'[1]Reporte de Formatos'!$E$2)</f>
        <v>44742</v>
      </c>
      <c r="D45" s="4" t="s">
        <v>90</v>
      </c>
      <c r="E45" s="6" t="str">
        <f>+'[1]Reporte de Formatos'!A42</f>
        <v>0140145</v>
      </c>
      <c r="F45" s="4" t="str">
        <f>IF(D45="","",+'[1]Reporte de Formatos'!$E42)</f>
        <v>INSPECTOR DE SERVICIO</v>
      </c>
      <c r="G45" s="4" t="str">
        <f>IF(D45="","",+'[1]Reporte de Formatos'!$E42)</f>
        <v>INSPECTOR DE SERVICIO</v>
      </c>
      <c r="H45" s="4" t="str">
        <f>IF(D45="","",+'[1]Reporte de Formatos'!$AS42)</f>
        <v>COMERCIAL</v>
      </c>
      <c r="I45" s="4" t="str">
        <f>IF(D45="","",+'[1]Reporte de Formatos'!$B42)</f>
        <v>Carlos Manuel</v>
      </c>
      <c r="J45" s="4" t="str">
        <f>IF(D45="","",+'[1]Reporte de Formatos'!$C42)</f>
        <v>Soto</v>
      </c>
      <c r="K45" s="4" t="str">
        <f>IF(D45="","",+'[1]Reporte de Formatos'!$D42)</f>
        <v>Baldenegro</v>
      </c>
      <c r="L45" s="4" t="str">
        <f>IF(D45="","",IF('[1]Reporte de Formatos'!$AQ42="F","Femenino","Masculino"))</f>
        <v>Masculino</v>
      </c>
      <c r="M45" s="4">
        <v>15754.07</v>
      </c>
      <c r="N45" s="4" t="s">
        <v>214</v>
      </c>
      <c r="O45" s="4">
        <v>11021.64</v>
      </c>
      <c r="P45" s="3" t="s">
        <v>215</v>
      </c>
      <c r="Q45" s="4">
        <v>8</v>
      </c>
      <c r="S45">
        <v>140145</v>
      </c>
      <c r="T45" t="s">
        <v>216</v>
      </c>
      <c r="U45" t="s">
        <v>216</v>
      </c>
      <c r="V45">
        <v>2131034</v>
      </c>
      <c r="AB45">
        <v>140145</v>
      </c>
      <c r="AD45" t="s">
        <v>217</v>
      </c>
      <c r="AE45" s="7">
        <v>44775</v>
      </c>
      <c r="AF45" s="7">
        <v>44775</v>
      </c>
      <c r="AG45" t="s">
        <v>218</v>
      </c>
    </row>
    <row r="46" spans="1:33" x14ac:dyDescent="0.25">
      <c r="A46" s="4">
        <f>IF(D46= "", "",'[1]Reporte de Formatos'!$B$2)</f>
        <v>2022</v>
      </c>
      <c r="B46" s="5">
        <f>IF(D46="","",+'[1]Reporte de Formatos'!$D$2)</f>
        <v>44652</v>
      </c>
      <c r="C46" s="5">
        <f>IF(D46="","",+'[1]Reporte de Formatos'!$E$2)</f>
        <v>44742</v>
      </c>
      <c r="D46" s="4" t="str">
        <f>IF('[1]Reporte de Formatos'!$AR43="","",IF('[1]Reporte de Formatos'!$AR43="s","Empleado","Personal de Confianza"))</f>
        <v>Empleado</v>
      </c>
      <c r="E46" s="6" t="str">
        <f>+'[1]Reporte de Formatos'!A43</f>
        <v>0142148</v>
      </c>
      <c r="F46" s="4" t="str">
        <f>IF(D46="","",+'[1]Reporte de Formatos'!$E43)</f>
        <v>ASISTENTE ADMINISTRATIVO</v>
      </c>
      <c r="G46" s="4" t="str">
        <f>IF(D46="","",+'[1]Reporte de Formatos'!$E43)</f>
        <v>ASISTENTE ADMINISTRATIVO</v>
      </c>
      <c r="H46" s="4" t="str">
        <f>IF(D46="","",+'[1]Reporte de Formatos'!$AS43)</f>
        <v>COMERCIAL</v>
      </c>
      <c r="I46" s="4" t="str">
        <f>IF(D46="","",+'[1]Reporte de Formatos'!$B43)</f>
        <v>Yadira</v>
      </c>
      <c r="J46" s="4" t="str">
        <f>IF(D46="","",+'[1]Reporte de Formatos'!$C43)</f>
        <v>Nogales</v>
      </c>
      <c r="K46" s="4" t="str">
        <f>IF(D46="","",+'[1]Reporte de Formatos'!$D43)</f>
        <v>Rocha</v>
      </c>
      <c r="L46" s="4" t="str">
        <f>IF(D46="","",IF('[1]Reporte de Formatos'!$AQ43="F","Femenino","Masculino"))</f>
        <v>Femenino</v>
      </c>
      <c r="M46" s="4">
        <v>17753.560000000001</v>
      </c>
      <c r="N46" s="4" t="s">
        <v>214</v>
      </c>
      <c r="O46" s="4">
        <v>8616.0000000000018</v>
      </c>
      <c r="P46" s="3" t="s">
        <v>215</v>
      </c>
      <c r="Q46" s="4">
        <v>8</v>
      </c>
      <c r="S46">
        <v>142148</v>
      </c>
      <c r="T46" t="s">
        <v>216</v>
      </c>
      <c r="U46" t="s">
        <v>216</v>
      </c>
      <c r="V46">
        <v>214183</v>
      </c>
      <c r="AB46" t="s">
        <v>216</v>
      </c>
      <c r="AD46" t="s">
        <v>217</v>
      </c>
      <c r="AE46" s="7">
        <v>44775</v>
      </c>
      <c r="AF46" s="7">
        <v>44775</v>
      </c>
      <c r="AG46" t="s">
        <v>218</v>
      </c>
    </row>
    <row r="47" spans="1:33" x14ac:dyDescent="0.25">
      <c r="A47" s="4">
        <f>IF(D47= "", "",'[1]Reporte de Formatos'!$B$2)</f>
        <v>2022</v>
      </c>
      <c r="B47" s="5">
        <f>IF(D47="","",+'[1]Reporte de Formatos'!$D$2)</f>
        <v>44652</v>
      </c>
      <c r="C47" s="5">
        <f>IF(D47="","",+'[1]Reporte de Formatos'!$E$2)</f>
        <v>44742</v>
      </c>
      <c r="D47" s="4" t="str">
        <f>IF('[1]Reporte de Formatos'!$AR44="","",IF('[1]Reporte de Formatos'!$AR44="s","Empleado","Personal de Confianza"))</f>
        <v>Empleado</v>
      </c>
      <c r="E47" s="6" t="str">
        <f>+'[1]Reporte de Formatos'!A44</f>
        <v>01461822</v>
      </c>
      <c r="F47" s="4" t="str">
        <f>IF(D47="","",+'[1]Reporte de Formatos'!$E44)</f>
        <v>OPERADOR DE RETROEXCAVADORA</v>
      </c>
      <c r="G47" s="4" t="str">
        <f>IF(D47="","",+'[1]Reporte de Formatos'!$E44)</f>
        <v>OPERADOR DE RETROEXCAVADORA</v>
      </c>
      <c r="H47" s="4" t="str">
        <f>IF(D47="","",+'[1]Reporte de Formatos'!$AS44)</f>
        <v>OPERACION</v>
      </c>
      <c r="I47" s="4" t="str">
        <f>IF(D47="","",+'[1]Reporte de Formatos'!$B44)</f>
        <v>Francisco Javier</v>
      </c>
      <c r="J47" s="4" t="str">
        <f>IF(D47="","",+'[1]Reporte de Formatos'!$C44)</f>
        <v>Quijas</v>
      </c>
      <c r="K47" s="4" t="str">
        <f>IF(D47="","",+'[1]Reporte de Formatos'!$D44)</f>
        <v>Nogales</v>
      </c>
      <c r="L47" s="4" t="str">
        <f>IF(D47="","",IF('[1]Reporte de Formatos'!$AQ44="F","Femenino","Masculino"))</f>
        <v>Masculino</v>
      </c>
      <c r="M47" s="4">
        <v>16333.11</v>
      </c>
      <c r="N47" s="4" t="s">
        <v>214</v>
      </c>
      <c r="O47" s="4">
        <v>11539.04</v>
      </c>
      <c r="P47" s="3" t="s">
        <v>215</v>
      </c>
      <c r="Q47" s="4">
        <v>8</v>
      </c>
      <c r="S47">
        <v>1461822</v>
      </c>
      <c r="T47" t="s">
        <v>216</v>
      </c>
      <c r="U47" t="s">
        <v>216</v>
      </c>
      <c r="V47">
        <v>215183</v>
      </c>
      <c r="AB47">
        <v>1461822</v>
      </c>
      <c r="AD47" t="s">
        <v>217</v>
      </c>
      <c r="AE47" s="7">
        <v>44775</v>
      </c>
      <c r="AF47" s="7">
        <v>44775</v>
      </c>
      <c r="AG47" t="s">
        <v>218</v>
      </c>
    </row>
    <row r="48" spans="1:33" x14ac:dyDescent="0.25">
      <c r="A48" s="4">
        <f>IF(D48= "", "",'[1]Reporte de Formatos'!$B$2)</f>
        <v>2022</v>
      </c>
      <c r="B48" s="5">
        <f>IF(D48="","",+'[1]Reporte de Formatos'!$D$2)</f>
        <v>44652</v>
      </c>
      <c r="C48" s="5">
        <f>IF(D48="","",+'[1]Reporte de Formatos'!$E$2)</f>
        <v>44742</v>
      </c>
      <c r="D48" s="4" t="str">
        <f>IF('[1]Reporte de Formatos'!$AR45="","",IF('[1]Reporte de Formatos'!$AR45="s","Empleado","Personal de Confianza"))</f>
        <v>Empleado</v>
      </c>
      <c r="E48" s="6" t="str">
        <f>+'[1]Reporte de Formatos'!A45</f>
        <v>0149141</v>
      </c>
      <c r="F48" s="4" t="str">
        <f>IF(D48="","",+'[1]Reporte de Formatos'!$E45)</f>
        <v>SECRETARIA DE ATENCION A USUARIOS</v>
      </c>
      <c r="G48" s="4" t="str">
        <f>IF(D48="","",+'[1]Reporte de Formatos'!$E45)</f>
        <v>SECRETARIA DE ATENCION A USUARIOS</v>
      </c>
      <c r="H48" s="4" t="str">
        <f>IF(D48="","",+'[1]Reporte de Formatos'!$AS45)</f>
        <v>COMERCIAL</v>
      </c>
      <c r="I48" s="4" t="str">
        <f>IF(D48="","",+'[1]Reporte de Formatos'!$B45)</f>
        <v>Hamil Rene</v>
      </c>
      <c r="J48" s="4" t="str">
        <f>IF(D48="","",+'[1]Reporte de Formatos'!$C45)</f>
        <v>Dicochea</v>
      </c>
      <c r="K48" s="4" t="str">
        <f>IF(D48="","",+'[1]Reporte de Formatos'!$D45)</f>
        <v>Urrea</v>
      </c>
      <c r="L48" s="4" t="str">
        <f>IF(D48="","",IF('[1]Reporte de Formatos'!$AQ45="F","Femenino","Masculino"))</f>
        <v>Masculino</v>
      </c>
      <c r="M48" s="4">
        <v>17753.560000000001</v>
      </c>
      <c r="N48" s="4" t="s">
        <v>214</v>
      </c>
      <c r="O48" s="4">
        <v>11080.960000000001</v>
      </c>
      <c r="P48" s="3" t="s">
        <v>215</v>
      </c>
      <c r="Q48" s="4">
        <v>8</v>
      </c>
      <c r="S48">
        <v>149141</v>
      </c>
      <c r="T48" t="s">
        <v>216</v>
      </c>
      <c r="U48" t="s">
        <v>216</v>
      </c>
      <c r="V48">
        <v>218112</v>
      </c>
      <c r="AB48" t="s">
        <v>216</v>
      </c>
      <c r="AD48" t="s">
        <v>217</v>
      </c>
      <c r="AE48" s="7">
        <v>44775</v>
      </c>
      <c r="AF48" s="7">
        <v>44775</v>
      </c>
      <c r="AG48" t="s">
        <v>218</v>
      </c>
    </row>
    <row r="49" spans="1:33" x14ac:dyDescent="0.25">
      <c r="A49" s="4">
        <f>IF(D49= "", "",'[1]Reporte de Formatos'!$B$2)</f>
        <v>2022</v>
      </c>
      <c r="B49" s="5">
        <f>IF(D49="","",+'[1]Reporte de Formatos'!$D$2)</f>
        <v>44652</v>
      </c>
      <c r="C49" s="5">
        <f>IF(D49="","",+'[1]Reporte de Formatos'!$E$2)</f>
        <v>44742</v>
      </c>
      <c r="D49" s="4" t="str">
        <f>IF('[1]Reporte de Formatos'!$AR46="","",IF('[1]Reporte de Formatos'!$AR46="s","Empleado","Personal de Confianza"))</f>
        <v>Empleado</v>
      </c>
      <c r="E49" s="6" t="str">
        <f>+'[1]Reporte de Formatos'!A46</f>
        <v>01511472</v>
      </c>
      <c r="F49" s="4" t="str">
        <f>IF(D49="","",+'[1]Reporte de Formatos'!$E46)</f>
        <v>LECTURISTA VERIFICADOR</v>
      </c>
      <c r="G49" s="4" t="str">
        <f>IF(D49="","",+'[1]Reporte de Formatos'!$E46)</f>
        <v>LECTURISTA VERIFICADOR</v>
      </c>
      <c r="H49" s="4" t="str">
        <f>IF(D49="","",+'[1]Reporte de Formatos'!$AS46)</f>
        <v>LECTURAS</v>
      </c>
      <c r="I49" s="4" t="str">
        <f>IF(D49="","",+'[1]Reporte de Formatos'!$B46)</f>
        <v>Manuel</v>
      </c>
      <c r="J49" s="4" t="str">
        <f>IF(D49="","",+'[1]Reporte de Formatos'!$C46)</f>
        <v>Castañeda</v>
      </c>
      <c r="K49" s="4" t="str">
        <f>IF(D49="","",+'[1]Reporte de Formatos'!$D46)</f>
        <v>Enriquez</v>
      </c>
      <c r="L49" s="4" t="str">
        <f>IF(D49="","",IF('[1]Reporte de Formatos'!$AQ46="F","Femenino","Masculino"))</f>
        <v>Masculino</v>
      </c>
      <c r="M49" s="4">
        <v>16508.34</v>
      </c>
      <c r="N49" s="4" t="s">
        <v>214</v>
      </c>
      <c r="O49" s="4">
        <v>5772.7999999999993</v>
      </c>
      <c r="P49" s="3" t="s">
        <v>215</v>
      </c>
      <c r="Q49" s="4">
        <v>8</v>
      </c>
      <c r="S49">
        <v>1511472</v>
      </c>
      <c r="T49" t="s">
        <v>216</v>
      </c>
      <c r="U49" t="s">
        <v>216</v>
      </c>
      <c r="V49">
        <v>2191822</v>
      </c>
      <c r="AB49">
        <v>1511472</v>
      </c>
      <c r="AD49" t="s">
        <v>217</v>
      </c>
      <c r="AE49" s="7">
        <v>44775</v>
      </c>
      <c r="AF49" s="7">
        <v>44775</v>
      </c>
      <c r="AG49" t="s">
        <v>218</v>
      </c>
    </row>
    <row r="50" spans="1:33" x14ac:dyDescent="0.25">
      <c r="A50" s="4">
        <f>IF(D50= "", "",'[1]Reporte de Formatos'!$B$2)</f>
        <v>2022</v>
      </c>
      <c r="B50" s="5">
        <f>IF(D50="","",+'[1]Reporte de Formatos'!$D$2)</f>
        <v>44652</v>
      </c>
      <c r="C50" s="5">
        <f>IF(D50="","",+'[1]Reporte de Formatos'!$E$2)</f>
        <v>44742</v>
      </c>
      <c r="D50" s="4" t="str">
        <f>IF('[1]Reporte de Formatos'!$AR47="","",IF('[1]Reporte de Formatos'!$AR47="s","Empleado","Personal de Confianza"))</f>
        <v>Empleado</v>
      </c>
      <c r="E50" s="6" t="str">
        <f>+'[1]Reporte de Formatos'!A47</f>
        <v>0153144</v>
      </c>
      <c r="F50" s="4" t="str">
        <f>IF(D50="","",+'[1]Reporte de Formatos'!$E47)</f>
        <v>AUXILIAR DE OFICINA</v>
      </c>
      <c r="G50" s="4" t="str">
        <f>IF(D50="","",+'[1]Reporte de Formatos'!$E47)</f>
        <v>AUXILIAR DE OFICINA</v>
      </c>
      <c r="H50" s="4" t="str">
        <f>IF(D50="","",+'[1]Reporte de Formatos'!$AS47)</f>
        <v>COMERCIAL</v>
      </c>
      <c r="I50" s="4" t="str">
        <f>IF(D50="","",+'[1]Reporte de Formatos'!$B47)</f>
        <v>Edilia Lizeth</v>
      </c>
      <c r="J50" s="4" t="str">
        <f>IF(D50="","",+'[1]Reporte de Formatos'!$C47)</f>
        <v>Reyna</v>
      </c>
      <c r="K50" s="4" t="str">
        <f>IF(D50="","",+'[1]Reporte de Formatos'!$D47)</f>
        <v>Payanes</v>
      </c>
      <c r="L50" s="4" t="str">
        <f>IF(D50="","",IF('[1]Reporte de Formatos'!$AQ47="F","Femenino","Masculino"))</f>
        <v>Femenino</v>
      </c>
      <c r="M50" s="4">
        <v>20315.04</v>
      </c>
      <c r="N50" s="4" t="s">
        <v>214</v>
      </c>
      <c r="O50" s="4">
        <v>7082.3700000000008</v>
      </c>
      <c r="P50" s="3" t="s">
        <v>215</v>
      </c>
      <c r="Q50" s="4">
        <v>8</v>
      </c>
      <c r="S50">
        <v>153144</v>
      </c>
      <c r="T50" t="s">
        <v>216</v>
      </c>
      <c r="U50" t="s">
        <v>216</v>
      </c>
      <c r="V50">
        <v>220184</v>
      </c>
      <c r="AB50" t="s">
        <v>216</v>
      </c>
      <c r="AD50" t="s">
        <v>217</v>
      </c>
      <c r="AE50" s="7">
        <v>44775</v>
      </c>
      <c r="AF50" s="7">
        <v>44775</v>
      </c>
      <c r="AG50" t="s">
        <v>218</v>
      </c>
    </row>
    <row r="51" spans="1:33" x14ac:dyDescent="0.25">
      <c r="A51" s="4">
        <f>IF(D51= "", "",'[1]Reporte de Formatos'!$B$2)</f>
        <v>2022</v>
      </c>
      <c r="B51" s="5">
        <f>IF(D51="","",+'[1]Reporte de Formatos'!$D$2)</f>
        <v>44652</v>
      </c>
      <c r="C51" s="5">
        <f>IF(D51="","",+'[1]Reporte de Formatos'!$E$2)</f>
        <v>44742</v>
      </c>
      <c r="D51" s="4" t="s">
        <v>90</v>
      </c>
      <c r="E51" s="6" t="str">
        <f>+'[1]Reporte de Formatos'!A48</f>
        <v>0155121</v>
      </c>
      <c r="F51" s="4" t="str">
        <f>IF(D51="","",+'[1]Reporte de Formatos'!$E48)</f>
        <v>ALMACENISTA</v>
      </c>
      <c r="G51" s="4" t="str">
        <f>IF(D51="","",+'[1]Reporte de Formatos'!$E48)</f>
        <v>ALMACENISTA</v>
      </c>
      <c r="H51" s="4" t="str">
        <f>IF(D51="","",+'[1]Reporte de Formatos'!$AS48)</f>
        <v>CONTABILIDAD</v>
      </c>
      <c r="I51" s="4" t="str">
        <f>IF(D51="","",+'[1]Reporte de Formatos'!$B48)</f>
        <v>David</v>
      </c>
      <c r="J51" s="4" t="str">
        <f>IF(D51="","",+'[1]Reporte de Formatos'!$C48)</f>
        <v>Chavez</v>
      </c>
      <c r="K51" s="4" t="str">
        <f>IF(D51="","",+'[1]Reporte de Formatos'!$D48)</f>
        <v>Garcia</v>
      </c>
      <c r="L51" s="4" t="str">
        <f>IF(D51="","",IF('[1]Reporte de Formatos'!$AQ48="F","Femenino","Masculino"))</f>
        <v>Masculino</v>
      </c>
      <c r="M51" s="4">
        <v>16156.36</v>
      </c>
      <c r="N51" s="4" t="s">
        <v>214</v>
      </c>
      <c r="O51" s="4">
        <v>7348.2800000000007</v>
      </c>
      <c r="P51" s="3" t="s">
        <v>215</v>
      </c>
      <c r="Q51" s="4">
        <v>8</v>
      </c>
      <c r="S51">
        <v>155121</v>
      </c>
      <c r="T51" t="s">
        <v>216</v>
      </c>
      <c r="U51" t="s">
        <v>216</v>
      </c>
      <c r="V51">
        <v>2228131</v>
      </c>
      <c r="AB51" t="s">
        <v>216</v>
      </c>
      <c r="AD51" t="s">
        <v>217</v>
      </c>
      <c r="AE51" s="7">
        <v>44775</v>
      </c>
      <c r="AF51" s="7">
        <v>44775</v>
      </c>
      <c r="AG51" t="s">
        <v>218</v>
      </c>
    </row>
    <row r="52" spans="1:33" x14ac:dyDescent="0.25">
      <c r="A52" s="4">
        <f>IF(D52= "", "",'[1]Reporte de Formatos'!$B$2)</f>
        <v>2022</v>
      </c>
      <c r="B52" s="5">
        <f>IF(D52="","",+'[1]Reporte de Formatos'!$D$2)</f>
        <v>44652</v>
      </c>
      <c r="C52" s="5">
        <f>IF(D52="","",+'[1]Reporte de Formatos'!$E$2)</f>
        <v>44742</v>
      </c>
      <c r="D52" s="4" t="str">
        <f>IF('[1]Reporte de Formatos'!$AR49="","",IF('[1]Reporte de Formatos'!$AR49="s","Empleado","Personal de Confianza"))</f>
        <v>Empleado</v>
      </c>
      <c r="E52" s="6" t="str">
        <f>+'[1]Reporte de Formatos'!A49</f>
        <v>01584101</v>
      </c>
      <c r="F52" s="4" t="str">
        <f>IF(D52="","",+'[1]Reporte de Formatos'!$E49)</f>
        <v>AUXILIAR DE CULTURA DE AGUA</v>
      </c>
      <c r="G52" s="4" t="str">
        <f>IF(D52="","",+'[1]Reporte de Formatos'!$E49)</f>
        <v>AUXILIAR DE CULTURA DE AGUA</v>
      </c>
      <c r="H52" s="4" t="str">
        <f>IF(D52="","",+'[1]Reporte de Formatos'!$AS49)</f>
        <v>CULTURA DEL AGUA</v>
      </c>
      <c r="I52" s="4" t="str">
        <f>IF(D52="","",+'[1]Reporte de Formatos'!$B49)</f>
        <v>Sergio</v>
      </c>
      <c r="J52" s="4" t="str">
        <f>IF(D52="","",+'[1]Reporte de Formatos'!$C49)</f>
        <v>Oros</v>
      </c>
      <c r="K52" s="4" t="str">
        <f>IF(D52="","",+'[1]Reporte de Formatos'!$D49)</f>
        <v>Leon</v>
      </c>
      <c r="L52" s="4" t="str">
        <f>IF(D52="","",IF('[1]Reporte de Formatos'!$AQ49="F","Femenino","Masculino"))</f>
        <v>Masculino</v>
      </c>
      <c r="M52" s="4">
        <v>17753.560000000001</v>
      </c>
      <c r="N52" s="4" t="s">
        <v>214</v>
      </c>
      <c r="O52" s="4">
        <v>7999.3000000000011</v>
      </c>
      <c r="P52" s="3" t="s">
        <v>215</v>
      </c>
      <c r="Q52" s="4">
        <v>8</v>
      </c>
      <c r="S52">
        <v>1584101</v>
      </c>
      <c r="T52" t="s">
        <v>216</v>
      </c>
      <c r="U52" t="s">
        <v>216</v>
      </c>
      <c r="V52">
        <v>2248111</v>
      </c>
      <c r="AB52" t="s">
        <v>216</v>
      </c>
      <c r="AD52" t="s">
        <v>217</v>
      </c>
      <c r="AE52" s="7">
        <v>44775</v>
      </c>
      <c r="AF52" s="7">
        <v>44775</v>
      </c>
      <c r="AG52" t="s">
        <v>218</v>
      </c>
    </row>
    <row r="53" spans="1:33" x14ac:dyDescent="0.25">
      <c r="A53" s="4">
        <f>IF(D53= "", "",'[1]Reporte de Formatos'!$B$2)</f>
        <v>2022</v>
      </c>
      <c r="B53" s="5">
        <f>IF(D53="","",+'[1]Reporte de Formatos'!$D$2)</f>
        <v>44652</v>
      </c>
      <c r="C53" s="5">
        <f>IF(D53="","",+'[1]Reporte de Formatos'!$E$2)</f>
        <v>44742</v>
      </c>
      <c r="D53" s="4" t="str">
        <f>IF('[1]Reporte de Formatos'!$AR50="","",IF('[1]Reporte de Formatos'!$AR50="s","Empleado","Personal de Confianza"))</f>
        <v>Empleado</v>
      </c>
      <c r="E53" s="6" t="str">
        <f>+'[1]Reporte de Formatos'!A50</f>
        <v>01611472</v>
      </c>
      <c r="F53" s="4" t="str">
        <f>IF(D53="","",+'[1]Reporte de Formatos'!$E50)</f>
        <v>LECTURISTA VERIFICADOR</v>
      </c>
      <c r="G53" s="4" t="str">
        <f>IF(D53="","",+'[1]Reporte de Formatos'!$E50)</f>
        <v>LECTURISTA VERIFICADOR</v>
      </c>
      <c r="H53" s="4" t="str">
        <f>IF(D53="","",+'[1]Reporte de Formatos'!$AS50)</f>
        <v>LECTURAS</v>
      </c>
      <c r="I53" s="4" t="str">
        <f>IF(D53="","",+'[1]Reporte de Formatos'!$B50)</f>
        <v>Manuel Eliseo</v>
      </c>
      <c r="J53" s="4" t="str">
        <f>IF(D53="","",+'[1]Reporte de Formatos'!$C50)</f>
        <v>Haro</v>
      </c>
      <c r="K53" s="4" t="str">
        <f>IF(D53="","",+'[1]Reporte de Formatos'!$D50)</f>
        <v>Leon</v>
      </c>
      <c r="L53" s="4" t="str">
        <f>IF(D53="","",IF('[1]Reporte de Formatos'!$AQ50="F","Femenino","Masculino"))</f>
        <v>Masculino</v>
      </c>
      <c r="M53" s="4">
        <v>18131.689999999999</v>
      </c>
      <c r="N53" s="4" t="s">
        <v>214</v>
      </c>
      <c r="O53" s="4">
        <v>8047.9299999999985</v>
      </c>
      <c r="P53" s="3" t="s">
        <v>215</v>
      </c>
      <c r="Q53" s="4">
        <v>8</v>
      </c>
      <c r="S53">
        <v>1611472</v>
      </c>
      <c r="T53" t="s">
        <v>216</v>
      </c>
      <c r="U53" t="s">
        <v>216</v>
      </c>
      <c r="V53">
        <v>225122</v>
      </c>
      <c r="AB53">
        <v>1611472</v>
      </c>
      <c r="AD53" t="s">
        <v>217</v>
      </c>
      <c r="AE53" s="7">
        <v>44775</v>
      </c>
      <c r="AF53" s="7">
        <v>44775</v>
      </c>
      <c r="AG53" t="s">
        <v>218</v>
      </c>
    </row>
    <row r="54" spans="1:33" x14ac:dyDescent="0.25">
      <c r="A54" s="4">
        <f>IF(D54= "", "",'[1]Reporte de Formatos'!$B$2)</f>
        <v>2022</v>
      </c>
      <c r="B54" s="5">
        <f>IF(D54="","",+'[1]Reporte de Formatos'!$D$2)</f>
        <v>44652</v>
      </c>
      <c r="C54" s="5">
        <f>IF(D54="","",+'[1]Reporte de Formatos'!$E$2)</f>
        <v>44742</v>
      </c>
      <c r="D54" s="4" t="str">
        <f>IF('[1]Reporte de Formatos'!$AR51="","",IF('[1]Reporte de Formatos'!$AR51="s","Empleado","Personal de Confianza"))</f>
        <v>Empleado</v>
      </c>
      <c r="E54" s="6" t="str">
        <f>+'[1]Reporte de Formatos'!A51</f>
        <v>0164189</v>
      </c>
      <c r="F54" s="4" t="str">
        <f>IF(D54="","",+'[1]Reporte de Formatos'!$E51)</f>
        <v>VELADOR</v>
      </c>
      <c r="G54" s="4" t="str">
        <f>IF(D54="","",+'[1]Reporte de Formatos'!$E51)</f>
        <v>VELADOR</v>
      </c>
      <c r="H54" s="4" t="str">
        <f>IF(D54="","",+'[1]Reporte de Formatos'!$AS51)</f>
        <v>OPERACION</v>
      </c>
      <c r="I54" s="4" t="str">
        <f>IF(D54="","",+'[1]Reporte de Formatos'!$B51)</f>
        <v>Noe Ruben</v>
      </c>
      <c r="J54" s="4" t="str">
        <f>IF(D54="","",+'[1]Reporte de Formatos'!$C51)</f>
        <v>Aceves</v>
      </c>
      <c r="K54" s="4" t="str">
        <f>IF(D54="","",+'[1]Reporte de Formatos'!$D51)</f>
        <v>Valenzuela</v>
      </c>
      <c r="L54" s="4" t="str">
        <f>IF(D54="","",IF('[1]Reporte de Formatos'!$AQ51="F","Femenino","Masculino"))</f>
        <v>Masculino</v>
      </c>
      <c r="M54" s="4">
        <v>17461.84</v>
      </c>
      <c r="N54" s="4" t="s">
        <v>214</v>
      </c>
      <c r="O54" s="4">
        <v>4499.3700000000008</v>
      </c>
      <c r="P54" s="3" t="s">
        <v>215</v>
      </c>
      <c r="Q54" s="4">
        <v>8</v>
      </c>
      <c r="S54">
        <v>164189</v>
      </c>
      <c r="T54" t="s">
        <v>216</v>
      </c>
      <c r="U54" t="s">
        <v>216</v>
      </c>
      <c r="V54">
        <v>22814</v>
      </c>
      <c r="AB54">
        <v>164189</v>
      </c>
      <c r="AD54" t="s">
        <v>217</v>
      </c>
      <c r="AE54" s="7">
        <v>44775</v>
      </c>
      <c r="AF54" s="7">
        <v>44775</v>
      </c>
      <c r="AG54" t="s">
        <v>218</v>
      </c>
    </row>
    <row r="55" spans="1:33" x14ac:dyDescent="0.25">
      <c r="A55" s="4">
        <f>IF(D55= "", "",'[1]Reporte de Formatos'!$B$2)</f>
        <v>2022</v>
      </c>
      <c r="B55" s="5">
        <f>IF(D55="","",+'[1]Reporte de Formatos'!$D$2)</f>
        <v>44652</v>
      </c>
      <c r="C55" s="5">
        <f>IF(D55="","",+'[1]Reporte de Formatos'!$E$2)</f>
        <v>44742</v>
      </c>
      <c r="D55" s="4" t="str">
        <f>IF('[1]Reporte de Formatos'!$AR52="","",IF('[1]Reporte de Formatos'!$AR52="s","Empleado","Personal de Confianza"))</f>
        <v>Empleado</v>
      </c>
      <c r="E55" s="6" t="str">
        <f>+'[1]Reporte de Formatos'!A52</f>
        <v>01651472</v>
      </c>
      <c r="F55" s="4" t="str">
        <f>IF(D55="","",+'[1]Reporte de Formatos'!$E52)</f>
        <v>LECTURISTA VERIFICADOR</v>
      </c>
      <c r="G55" s="4" t="str">
        <f>IF(D55="","",+'[1]Reporte de Formatos'!$E52)</f>
        <v>LECTURISTA VERIFICADOR</v>
      </c>
      <c r="H55" s="4" t="str">
        <f>IF(D55="","",+'[1]Reporte de Formatos'!$AS52)</f>
        <v>LECTURAS</v>
      </c>
      <c r="I55" s="4" t="str">
        <f>IF(D55="","",+'[1]Reporte de Formatos'!$B52)</f>
        <v>Martin Jose Luis</v>
      </c>
      <c r="J55" s="4" t="str">
        <f>IF(D55="","",+'[1]Reporte de Formatos'!$C52)</f>
        <v>Vasquez</v>
      </c>
      <c r="K55" s="4" t="str">
        <f>IF(D55="","",+'[1]Reporte de Formatos'!$D52)</f>
        <v>Carrillo</v>
      </c>
      <c r="L55" s="4" t="str">
        <f>IF(D55="","",IF('[1]Reporte de Formatos'!$AQ52="F","Femenino","Masculino"))</f>
        <v>Masculino</v>
      </c>
      <c r="M55" s="4">
        <v>17642.68</v>
      </c>
      <c r="N55" s="4" t="s">
        <v>214</v>
      </c>
      <c r="O55" s="4">
        <v>11506.720000000001</v>
      </c>
      <c r="P55" s="3" t="s">
        <v>215</v>
      </c>
      <c r="Q55" s="4">
        <v>8</v>
      </c>
      <c r="S55">
        <v>1651472</v>
      </c>
      <c r="T55" t="s">
        <v>216</v>
      </c>
      <c r="U55" t="s">
        <v>216</v>
      </c>
      <c r="V55">
        <v>232145</v>
      </c>
      <c r="AB55">
        <v>1651472</v>
      </c>
      <c r="AD55" t="s">
        <v>217</v>
      </c>
      <c r="AE55" s="7">
        <v>44775</v>
      </c>
      <c r="AF55" s="7">
        <v>44775</v>
      </c>
      <c r="AG55" t="s">
        <v>218</v>
      </c>
    </row>
    <row r="56" spans="1:33" x14ac:dyDescent="0.25">
      <c r="A56" s="4">
        <f>IF(D56= "", "",'[1]Reporte de Formatos'!$B$2)</f>
        <v>2022</v>
      </c>
      <c r="B56" s="5">
        <f>IF(D56="","",+'[1]Reporte de Formatos'!$D$2)</f>
        <v>44652</v>
      </c>
      <c r="C56" s="5">
        <f>IF(D56="","",+'[1]Reporte de Formatos'!$E$2)</f>
        <v>44742</v>
      </c>
      <c r="D56" s="4" t="str">
        <f>IF('[1]Reporte de Formatos'!$AR53="","",IF('[1]Reporte de Formatos'!$AR53="s","Empleado","Personal de Confianza"))</f>
        <v>Empleado</v>
      </c>
      <c r="E56" s="6" t="str">
        <f>+'[1]Reporte de Formatos'!A53</f>
        <v>0166141</v>
      </c>
      <c r="F56" s="4" t="str">
        <f>IF(D56="","",+'[1]Reporte de Formatos'!$E53)</f>
        <v>SECRETARIA DE ATENCION A USUARIOS</v>
      </c>
      <c r="G56" s="4" t="str">
        <f>IF(D56="","",+'[1]Reporte de Formatos'!$E53)</f>
        <v>SECRETARIA DE ATENCION A USUARIOS</v>
      </c>
      <c r="H56" s="4" t="str">
        <f>IF(D56="","",+'[1]Reporte de Formatos'!$AS53)</f>
        <v>COMERCIAL</v>
      </c>
      <c r="I56" s="4" t="str">
        <f>IF(D56="","",+'[1]Reporte de Formatos'!$B53)</f>
        <v>Patricia Tonancy</v>
      </c>
      <c r="J56" s="4" t="str">
        <f>IF(D56="","",+'[1]Reporte de Formatos'!$C53)</f>
        <v>Caballero</v>
      </c>
      <c r="K56" s="4" t="str">
        <f>IF(D56="","",+'[1]Reporte de Formatos'!$D53)</f>
        <v>Romero</v>
      </c>
      <c r="L56" s="4" t="str">
        <f>IF(D56="","",IF('[1]Reporte de Formatos'!$AQ53="F","Femenino","Masculino"))</f>
        <v>Femenino</v>
      </c>
      <c r="M56" s="4">
        <v>17753.560000000001</v>
      </c>
      <c r="N56" s="4" t="s">
        <v>214</v>
      </c>
      <c r="O56" s="4">
        <v>13980.160000000002</v>
      </c>
      <c r="P56" s="3" t="s">
        <v>215</v>
      </c>
      <c r="Q56" s="4">
        <v>8</v>
      </c>
      <c r="S56">
        <v>166141</v>
      </c>
      <c r="T56" t="s">
        <v>216</v>
      </c>
      <c r="U56" t="s">
        <v>216</v>
      </c>
      <c r="V56">
        <v>2341812</v>
      </c>
      <c r="AB56" t="s">
        <v>216</v>
      </c>
      <c r="AD56" t="s">
        <v>217</v>
      </c>
      <c r="AE56" s="7">
        <v>44775</v>
      </c>
      <c r="AF56" s="7">
        <v>44775</v>
      </c>
      <c r="AG56" t="s">
        <v>218</v>
      </c>
    </row>
    <row r="57" spans="1:33" x14ac:dyDescent="0.25">
      <c r="A57" s="4">
        <f>IF(D57= "", "",'[1]Reporte de Formatos'!$B$2)</f>
        <v>2022</v>
      </c>
      <c r="B57" s="5">
        <f>IF(D57="","",+'[1]Reporte de Formatos'!$D$2)</f>
        <v>44652</v>
      </c>
      <c r="C57" s="5">
        <f>IF(D57="","",+'[1]Reporte de Formatos'!$E$2)</f>
        <v>44742</v>
      </c>
      <c r="D57" s="4" t="str">
        <f>IF('[1]Reporte de Formatos'!$AR54="","",IF('[1]Reporte de Formatos'!$AR54="s","Empleado","Personal de Confianza"))</f>
        <v>Empleado</v>
      </c>
      <c r="E57" s="6" t="str">
        <f>+'[1]Reporte de Formatos'!A54</f>
        <v>01671472</v>
      </c>
      <c r="F57" s="4" t="str">
        <f>IF(D57="","",+'[1]Reporte de Formatos'!$E54)</f>
        <v>LECTURISTA VERIFICADOR</v>
      </c>
      <c r="G57" s="4" t="str">
        <f>IF(D57="","",+'[1]Reporte de Formatos'!$E54)</f>
        <v>LECTURISTA VERIFICADOR</v>
      </c>
      <c r="H57" s="4" t="str">
        <f>IF(D57="","",+'[1]Reporte de Formatos'!$AS54)</f>
        <v>LECTURAS</v>
      </c>
      <c r="I57" s="4" t="str">
        <f>IF(D57="","",+'[1]Reporte de Formatos'!$B54)</f>
        <v>Rafael</v>
      </c>
      <c r="J57" s="4" t="str">
        <f>IF(D57="","",+'[1]Reporte de Formatos'!$C54)</f>
        <v>Arellano</v>
      </c>
      <c r="K57" s="4" t="str">
        <f>IF(D57="","",+'[1]Reporte de Formatos'!$D54)</f>
        <v>Lozano</v>
      </c>
      <c r="L57" s="4" t="str">
        <f>IF(D57="","",IF('[1]Reporte de Formatos'!$AQ54="F","Femenino","Masculino"))</f>
        <v>Masculino</v>
      </c>
      <c r="M57" s="4">
        <v>17264.57</v>
      </c>
      <c r="N57" s="4" t="s">
        <v>214</v>
      </c>
      <c r="O57" s="4">
        <v>10582.54</v>
      </c>
      <c r="P57" s="3" t="s">
        <v>215</v>
      </c>
      <c r="Q57" s="4">
        <v>8</v>
      </c>
      <c r="S57">
        <v>1671472</v>
      </c>
      <c r="T57" t="s">
        <v>216</v>
      </c>
      <c r="U57" t="s">
        <v>216</v>
      </c>
      <c r="V57">
        <v>2361812</v>
      </c>
      <c r="AB57">
        <v>1671472</v>
      </c>
      <c r="AD57" t="s">
        <v>217</v>
      </c>
      <c r="AE57" s="7">
        <v>44775</v>
      </c>
      <c r="AF57" s="7">
        <v>44775</v>
      </c>
      <c r="AG57" t="s">
        <v>218</v>
      </c>
    </row>
    <row r="58" spans="1:33" x14ac:dyDescent="0.25">
      <c r="A58" s="4">
        <f>IF(D58= "", "",'[1]Reporte de Formatos'!$B$2)</f>
        <v>2022</v>
      </c>
      <c r="B58" s="5">
        <f>IF(D58="","",+'[1]Reporte de Formatos'!$D$2)</f>
        <v>44652</v>
      </c>
      <c r="C58" s="5">
        <f>IF(D58="","",+'[1]Reporte de Formatos'!$E$2)</f>
        <v>44742</v>
      </c>
      <c r="D58" s="4" t="str">
        <f>IF('[1]Reporte de Formatos'!$AR55="","",IF('[1]Reporte de Formatos'!$AR55="s","Empleado","Personal de Confianza"))</f>
        <v>Empleado</v>
      </c>
      <c r="E58" s="6" t="str">
        <f>+'[1]Reporte de Formatos'!A55</f>
        <v>01691472</v>
      </c>
      <c r="F58" s="4" t="str">
        <f>IF(D58="","",+'[1]Reporte de Formatos'!$E55)</f>
        <v>LECTURISTA VERIFICADOR</v>
      </c>
      <c r="G58" s="4" t="str">
        <f>IF(D58="","",+'[1]Reporte de Formatos'!$E55)</f>
        <v>LECTURISTA VERIFICADOR</v>
      </c>
      <c r="H58" s="4" t="str">
        <f>IF(D58="","",+'[1]Reporte de Formatos'!$AS55)</f>
        <v>LECTURAS</v>
      </c>
      <c r="I58" s="4" t="str">
        <f>IF(D58="","",+'[1]Reporte de Formatos'!$B55)</f>
        <v>Cuauhtemoc</v>
      </c>
      <c r="J58" s="4" t="str">
        <f>IF(D58="","",+'[1]Reporte de Formatos'!$C55)</f>
        <v>Martinez</v>
      </c>
      <c r="K58" s="4" t="str">
        <f>IF(D58="","",+'[1]Reporte de Formatos'!$D55)</f>
        <v>Ozuna</v>
      </c>
      <c r="L58" s="4" t="str">
        <f>IF(D58="","",IF('[1]Reporte de Formatos'!$AQ55="F","Femenino","Masculino"))</f>
        <v>Masculino</v>
      </c>
      <c r="M58" s="4">
        <v>17642.689999999999</v>
      </c>
      <c r="N58" s="4" t="s">
        <v>214</v>
      </c>
      <c r="O58" s="4">
        <v>6850.1099999999988</v>
      </c>
      <c r="P58" s="3" t="s">
        <v>215</v>
      </c>
      <c r="Q58" s="4">
        <v>8</v>
      </c>
      <c r="S58">
        <v>1691472</v>
      </c>
      <c r="T58" t="s">
        <v>216</v>
      </c>
      <c r="U58" t="s">
        <v>216</v>
      </c>
      <c r="V58">
        <v>2411812</v>
      </c>
      <c r="AB58">
        <v>1691472</v>
      </c>
      <c r="AD58" t="s">
        <v>217</v>
      </c>
      <c r="AE58" s="7">
        <v>44775</v>
      </c>
      <c r="AF58" s="7">
        <v>44775</v>
      </c>
      <c r="AG58" t="s">
        <v>218</v>
      </c>
    </row>
    <row r="59" spans="1:33" x14ac:dyDescent="0.25">
      <c r="A59" s="4">
        <f>IF(D59= "", "",'[1]Reporte de Formatos'!$B$2)</f>
        <v>2022</v>
      </c>
      <c r="B59" s="5">
        <f>IF(D59="","",+'[1]Reporte de Formatos'!$D$2)</f>
        <v>44652</v>
      </c>
      <c r="C59" s="5">
        <f>IF(D59="","",+'[1]Reporte de Formatos'!$E$2)</f>
        <v>44742</v>
      </c>
      <c r="D59" s="4" t="str">
        <f>IF('[1]Reporte de Formatos'!$AR56="","",IF('[1]Reporte de Formatos'!$AR56="s","Empleado","Personal de Confianza"))</f>
        <v>Empleado</v>
      </c>
      <c r="E59" s="6" t="str">
        <f>+'[1]Reporte de Formatos'!A56</f>
        <v>01711098</v>
      </c>
      <c r="F59" s="4" t="str">
        <f>IF(D59="","",+'[1]Reporte de Formatos'!$E56)</f>
        <v>AUXILIAR DE LECTURAS</v>
      </c>
      <c r="G59" s="4" t="str">
        <f>IF(D59="","",+'[1]Reporte de Formatos'!$E56)</f>
        <v>AUXILIAR DE LECTURAS</v>
      </c>
      <c r="H59" s="4" t="str">
        <f>IF(D59="","",+'[1]Reporte de Formatos'!$AS56)</f>
        <v>LECTURAS</v>
      </c>
      <c r="I59" s="4" t="str">
        <f>IF(D59="","",+'[1]Reporte de Formatos'!$B56)</f>
        <v>Manuel Antonio</v>
      </c>
      <c r="J59" s="4" t="str">
        <f>IF(D59="","",+'[1]Reporte de Formatos'!$C56)</f>
        <v>Rendon</v>
      </c>
      <c r="K59" s="4" t="str">
        <f>IF(D59="","",+'[1]Reporte de Formatos'!$D56)</f>
        <v>Serna</v>
      </c>
      <c r="L59" s="4" t="str">
        <f>IF(D59="","",IF('[1]Reporte de Formatos'!$AQ56="F","Femenino","Masculino"))</f>
        <v>Masculino</v>
      </c>
      <c r="M59" s="4">
        <v>21448.47</v>
      </c>
      <c r="N59" s="4" t="s">
        <v>214</v>
      </c>
      <c r="O59" s="4">
        <v>17021.530000000002</v>
      </c>
      <c r="P59" s="3" t="s">
        <v>215</v>
      </c>
      <c r="Q59" s="4">
        <v>8</v>
      </c>
      <c r="S59">
        <v>1711098</v>
      </c>
      <c r="T59" t="s">
        <v>216</v>
      </c>
      <c r="U59" t="s">
        <v>216</v>
      </c>
      <c r="V59">
        <v>2451812</v>
      </c>
      <c r="AB59">
        <v>1711098</v>
      </c>
      <c r="AD59" t="s">
        <v>217</v>
      </c>
      <c r="AE59" s="7">
        <v>44775</v>
      </c>
      <c r="AF59" s="7">
        <v>44775</v>
      </c>
      <c r="AG59" t="s">
        <v>218</v>
      </c>
    </row>
    <row r="60" spans="1:33" x14ac:dyDescent="0.25">
      <c r="A60" s="4">
        <f>IF(D60= "", "",'[1]Reporte de Formatos'!$B$2)</f>
        <v>2022</v>
      </c>
      <c r="B60" s="5">
        <f>IF(D60="","",+'[1]Reporte de Formatos'!$D$2)</f>
        <v>44652</v>
      </c>
      <c r="C60" s="5">
        <f>IF(D60="","",+'[1]Reporte de Formatos'!$E$2)</f>
        <v>44742</v>
      </c>
      <c r="D60" s="4" t="s">
        <v>90</v>
      </c>
      <c r="E60" s="6" t="str">
        <f>+'[1]Reporte de Formatos'!A57</f>
        <v>01728136</v>
      </c>
      <c r="F60" s="4" t="str">
        <f>IF(D60="","",+'[1]Reporte de Formatos'!$E57)</f>
        <v>AUX CONTABLE Y ADMVO</v>
      </c>
      <c r="G60" s="4" t="str">
        <f>IF(D60="","",+'[1]Reporte de Formatos'!$E57)</f>
        <v>AUX CONTABLE Y ADMVO</v>
      </c>
      <c r="H60" s="4" t="str">
        <f>IF(D60="","",+'[1]Reporte de Formatos'!$AS57)</f>
        <v>CONTABILIDAD</v>
      </c>
      <c r="I60" s="4" t="str">
        <f>IF(D60="","",+'[1]Reporte de Formatos'!$B57)</f>
        <v>Fernanda Yvonne</v>
      </c>
      <c r="J60" s="4" t="str">
        <f>IF(D60="","",+'[1]Reporte de Formatos'!$C57)</f>
        <v>Reina</v>
      </c>
      <c r="K60" s="4" t="str">
        <f>IF(D60="","",+'[1]Reporte de Formatos'!$D57)</f>
        <v>Mendez</v>
      </c>
      <c r="L60" s="4" t="str">
        <f>IF(D60="","",IF('[1]Reporte de Formatos'!$AQ57="F","Femenino","Masculino"))</f>
        <v>Masculino</v>
      </c>
      <c r="M60" s="4">
        <v>23905.86</v>
      </c>
      <c r="N60" s="4" t="s">
        <v>214</v>
      </c>
      <c r="O60" s="4">
        <v>19702.420000000002</v>
      </c>
      <c r="P60" s="3" t="s">
        <v>215</v>
      </c>
      <c r="Q60" s="4">
        <v>8</v>
      </c>
      <c r="S60">
        <v>1728136</v>
      </c>
      <c r="T60" t="s">
        <v>216</v>
      </c>
      <c r="U60" t="s">
        <v>216</v>
      </c>
      <c r="V60">
        <v>255810</v>
      </c>
      <c r="AB60" t="s">
        <v>216</v>
      </c>
      <c r="AD60" t="s">
        <v>217</v>
      </c>
      <c r="AE60" s="7">
        <v>44775</v>
      </c>
      <c r="AF60" s="7">
        <v>44775</v>
      </c>
      <c r="AG60" t="s">
        <v>218</v>
      </c>
    </row>
    <row r="61" spans="1:33" x14ac:dyDescent="0.25">
      <c r="A61" s="4">
        <f>IF(D61= "", "",'[1]Reporte de Formatos'!$B$2)</f>
        <v>2022</v>
      </c>
      <c r="B61" s="5">
        <f>IF(D61="","",+'[1]Reporte de Formatos'!$D$2)</f>
        <v>44652</v>
      </c>
      <c r="C61" s="5">
        <f>IF(D61="","",+'[1]Reporte de Formatos'!$E$2)</f>
        <v>44742</v>
      </c>
      <c r="D61" s="4" t="s">
        <v>90</v>
      </c>
      <c r="E61" s="6" t="str">
        <f>+'[1]Reporte de Formatos'!A58</f>
        <v>01751030</v>
      </c>
      <c r="F61" s="4" t="str">
        <f>IF(D61="","",+'[1]Reporte de Formatos'!$E58)</f>
        <v>AUXILIAR COMERCIAL</v>
      </c>
      <c r="G61" s="4" t="str">
        <f>IF(D61="","",+'[1]Reporte de Formatos'!$E58)</f>
        <v>AUXILIAR COMERCIAL</v>
      </c>
      <c r="H61" s="4" t="str">
        <f>IF(D61="","",+'[1]Reporte de Formatos'!$AS58)</f>
        <v>COMERCIAL</v>
      </c>
      <c r="I61" s="4" t="str">
        <f>IF(D61="","",+'[1]Reporte de Formatos'!$B58)</f>
        <v>Jose</v>
      </c>
      <c r="J61" s="4" t="str">
        <f>IF(D61="","",+'[1]Reporte de Formatos'!$C58)</f>
        <v>Molina</v>
      </c>
      <c r="K61" s="4" t="str">
        <f>IF(D61="","",+'[1]Reporte de Formatos'!$D58)</f>
        <v>Mazon</v>
      </c>
      <c r="L61" s="4" t="str">
        <f>IF(D61="","",IF('[1]Reporte de Formatos'!$AQ58="F","Femenino","Masculino"))</f>
        <v>Masculino</v>
      </c>
      <c r="M61" s="4">
        <v>17753.560000000001</v>
      </c>
      <c r="N61" s="4" t="s">
        <v>214</v>
      </c>
      <c r="O61" s="4">
        <v>9010.1600000000017</v>
      </c>
      <c r="P61" s="3" t="s">
        <v>215</v>
      </c>
      <c r="Q61" s="4">
        <v>8</v>
      </c>
      <c r="S61">
        <v>1751030</v>
      </c>
      <c r="T61" t="s">
        <v>216</v>
      </c>
      <c r="U61" t="s">
        <v>216</v>
      </c>
      <c r="V61">
        <v>2658134</v>
      </c>
      <c r="AB61" t="s">
        <v>216</v>
      </c>
      <c r="AD61" t="s">
        <v>217</v>
      </c>
      <c r="AE61" s="7">
        <v>44775</v>
      </c>
      <c r="AF61" s="7">
        <v>44775</v>
      </c>
      <c r="AG61" t="s">
        <v>218</v>
      </c>
    </row>
    <row r="62" spans="1:33" x14ac:dyDescent="0.25">
      <c r="A62" s="4">
        <f>IF(D62= "", "",'[1]Reporte de Formatos'!$B$2)</f>
        <v>2022</v>
      </c>
      <c r="B62" s="5">
        <f>IF(D62="","",+'[1]Reporte de Formatos'!$D$2)</f>
        <v>44652</v>
      </c>
      <c r="C62" s="5">
        <f>IF(D62="","",+'[1]Reporte de Formatos'!$E$2)</f>
        <v>44742</v>
      </c>
      <c r="D62" s="4" t="str">
        <f>IF('[1]Reporte de Formatos'!$AR59="","",IF('[1]Reporte de Formatos'!$AR59="s","Empleado","Personal de Confianza"))</f>
        <v>Empleado</v>
      </c>
      <c r="E62" s="6" t="str">
        <f>+'[1]Reporte de Formatos'!A59</f>
        <v>0176188</v>
      </c>
      <c r="F62" s="4" t="str">
        <f>IF(D62="","",+'[1]Reporte de Formatos'!$E59)</f>
        <v>BOMBERO</v>
      </c>
      <c r="G62" s="4" t="str">
        <f>IF(D62="","",+'[1]Reporte de Formatos'!$E59)</f>
        <v>BOMBERO</v>
      </c>
      <c r="H62" s="4" t="str">
        <f>IF(D62="","",+'[1]Reporte de Formatos'!$AS59)</f>
        <v>OPERACION</v>
      </c>
      <c r="I62" s="4" t="str">
        <f>IF(D62="","",+'[1]Reporte de Formatos'!$B59)</f>
        <v>Rigoberto</v>
      </c>
      <c r="J62" s="4" t="str">
        <f>IF(D62="","",+'[1]Reporte de Formatos'!$C59)</f>
        <v>Garcia</v>
      </c>
      <c r="K62" s="4" t="str">
        <f>IF(D62="","",+'[1]Reporte de Formatos'!$D59)</f>
        <v>Villa</v>
      </c>
      <c r="L62" s="4" t="str">
        <f>IF(D62="","",IF('[1]Reporte de Formatos'!$AQ59="F","Femenino","Masculino"))</f>
        <v>Masculino</v>
      </c>
      <c r="M62" s="4">
        <v>17753.560000000001</v>
      </c>
      <c r="N62" s="4" t="s">
        <v>214</v>
      </c>
      <c r="O62" s="4">
        <v>12309.820000000002</v>
      </c>
      <c r="P62" s="3" t="s">
        <v>215</v>
      </c>
      <c r="Q62" s="4">
        <v>8</v>
      </c>
      <c r="S62">
        <v>176188</v>
      </c>
      <c r="T62">
        <v>176188</v>
      </c>
      <c r="U62" t="s">
        <v>216</v>
      </c>
      <c r="V62">
        <v>2661812</v>
      </c>
      <c r="AB62" t="s">
        <v>216</v>
      </c>
      <c r="AD62" t="s">
        <v>217</v>
      </c>
      <c r="AE62" s="7">
        <v>44775</v>
      </c>
      <c r="AF62" s="7">
        <v>44775</v>
      </c>
      <c r="AG62" t="s">
        <v>218</v>
      </c>
    </row>
    <row r="63" spans="1:33" x14ac:dyDescent="0.25">
      <c r="A63" s="4">
        <f>IF(D63= "", "",'[1]Reporte de Formatos'!$B$2)</f>
        <v>2022</v>
      </c>
      <c r="B63" s="5">
        <f>IF(D63="","",+'[1]Reporte de Formatos'!$D$2)</f>
        <v>44652</v>
      </c>
      <c r="C63" s="5">
        <f>IF(D63="","",+'[1]Reporte de Formatos'!$E$2)</f>
        <v>44742</v>
      </c>
      <c r="D63" s="4" t="str">
        <f>IF('[1]Reporte de Formatos'!$AR60="","",IF('[1]Reporte de Formatos'!$AR60="s","Empleado","Personal de Confianza"))</f>
        <v>Empleado</v>
      </c>
      <c r="E63" s="6" t="str">
        <f>+'[1]Reporte de Formatos'!A60</f>
        <v>0180189</v>
      </c>
      <c r="F63" s="4" t="str">
        <f>IF(D63="","",+'[1]Reporte de Formatos'!$E60)</f>
        <v>VELADOR</v>
      </c>
      <c r="G63" s="4" t="str">
        <f>IF(D63="","",+'[1]Reporte de Formatos'!$E60)</f>
        <v>VELADOR</v>
      </c>
      <c r="H63" s="4" t="str">
        <f>IF(D63="","",+'[1]Reporte de Formatos'!$AS60)</f>
        <v>OPERACION</v>
      </c>
      <c r="I63" s="4" t="str">
        <f>IF(D63="","",+'[1]Reporte de Formatos'!$B60)</f>
        <v>Sergio Guadalupe</v>
      </c>
      <c r="J63" s="4" t="str">
        <f>IF(D63="","",+'[1]Reporte de Formatos'!$C60)</f>
        <v>Valdez</v>
      </c>
      <c r="K63" s="4" t="str">
        <f>IF(D63="","",+'[1]Reporte de Formatos'!$D60)</f>
        <v>Corrales</v>
      </c>
      <c r="L63" s="4" t="str">
        <f>IF(D63="","",IF('[1]Reporte de Formatos'!$AQ60="F","Femenino","Masculino"))</f>
        <v>Masculino</v>
      </c>
      <c r="M63" s="4">
        <v>17097.91</v>
      </c>
      <c r="N63" s="4" t="s">
        <v>214</v>
      </c>
      <c r="O63" s="4">
        <v>9014.0999999999985</v>
      </c>
      <c r="P63" s="3" t="s">
        <v>215</v>
      </c>
      <c r="Q63" s="4">
        <v>8</v>
      </c>
      <c r="S63">
        <v>180189</v>
      </c>
      <c r="T63" t="s">
        <v>216</v>
      </c>
      <c r="U63" t="s">
        <v>216</v>
      </c>
      <c r="V63">
        <v>2681812</v>
      </c>
      <c r="AB63">
        <v>180189</v>
      </c>
      <c r="AD63" t="s">
        <v>217</v>
      </c>
      <c r="AE63" s="7">
        <v>44775</v>
      </c>
      <c r="AF63" s="7">
        <v>44775</v>
      </c>
      <c r="AG63" t="s">
        <v>218</v>
      </c>
    </row>
    <row r="64" spans="1:33" x14ac:dyDescent="0.25">
      <c r="A64" s="4">
        <f>IF(D64= "", "",'[1]Reporte de Formatos'!$B$2)</f>
        <v>2022</v>
      </c>
      <c r="B64" s="5">
        <f>IF(D64="","",+'[1]Reporte de Formatos'!$D$2)</f>
        <v>44652</v>
      </c>
      <c r="C64" s="5">
        <f>IF(D64="","",+'[1]Reporte de Formatos'!$E$2)</f>
        <v>44742</v>
      </c>
      <c r="D64" s="4" t="s">
        <v>90</v>
      </c>
      <c r="E64" s="6" t="str">
        <f>+'[1]Reporte de Formatos'!A61</f>
        <v>0185111</v>
      </c>
      <c r="F64" s="4" t="str">
        <f>IF(D64="","",+'[1]Reporte de Formatos'!$E61)</f>
        <v>ARCHIVO</v>
      </c>
      <c r="G64" s="4" t="str">
        <f>IF(D64="","",+'[1]Reporte de Formatos'!$E61)</f>
        <v>ARCHIVO</v>
      </c>
      <c r="H64" s="4" t="str">
        <f>IF(D64="","",+'[1]Reporte de Formatos'!$AS61)</f>
        <v>CONTRALORIA</v>
      </c>
      <c r="I64" s="4" t="str">
        <f>IF(D64="","",+'[1]Reporte de Formatos'!$B61)</f>
        <v>Guillermo Octavio</v>
      </c>
      <c r="J64" s="4" t="str">
        <f>IF(D64="","",+'[1]Reporte de Formatos'!$C61)</f>
        <v>Pacheco</v>
      </c>
      <c r="K64" s="4" t="str">
        <f>IF(D64="","",+'[1]Reporte de Formatos'!$D61)</f>
        <v>Sandoval</v>
      </c>
      <c r="L64" s="4" t="str">
        <f>IF(D64="","",IF('[1]Reporte de Formatos'!$AQ61="F","Femenino","Masculino"))</f>
        <v>Masculino</v>
      </c>
      <c r="M64" s="4">
        <v>19646.439999999999</v>
      </c>
      <c r="N64" s="4" t="s">
        <v>214</v>
      </c>
      <c r="O64" s="4">
        <v>15806.82</v>
      </c>
      <c r="P64" s="3" t="s">
        <v>215</v>
      </c>
      <c r="Q64" s="4">
        <v>8</v>
      </c>
      <c r="S64">
        <v>185111</v>
      </c>
      <c r="T64" t="s">
        <v>216</v>
      </c>
      <c r="U64" t="s">
        <v>216</v>
      </c>
      <c r="V64">
        <v>2691812</v>
      </c>
      <c r="AB64">
        <v>185111</v>
      </c>
      <c r="AD64" t="s">
        <v>217</v>
      </c>
      <c r="AE64" s="7">
        <v>44775</v>
      </c>
      <c r="AF64" s="7">
        <v>44775</v>
      </c>
      <c r="AG64" t="s">
        <v>218</v>
      </c>
    </row>
    <row r="65" spans="1:33" x14ac:dyDescent="0.25">
      <c r="A65" s="4">
        <f>IF(D65= "", "",'[1]Reporte de Formatos'!$B$2)</f>
        <v>2022</v>
      </c>
      <c r="B65" s="5">
        <f>IF(D65="","",+'[1]Reporte de Formatos'!$D$2)</f>
        <v>44652</v>
      </c>
      <c r="C65" s="5">
        <f>IF(D65="","",+'[1]Reporte de Formatos'!$E$2)</f>
        <v>44742</v>
      </c>
      <c r="D65" s="4" t="str">
        <f>IF('[1]Reporte de Formatos'!$AR62="","",IF('[1]Reporte de Formatos'!$AR62="s","Empleado","Personal de Confianza"))</f>
        <v>Empleado</v>
      </c>
      <c r="E65" s="6" t="str">
        <f>+'[1]Reporte de Formatos'!A62</f>
        <v>0186183</v>
      </c>
      <c r="F65" s="4" t="str">
        <f>IF(D65="","",+'[1]Reporte de Formatos'!$E62)</f>
        <v>DRENAJERO</v>
      </c>
      <c r="G65" s="4" t="str">
        <f>IF(D65="","",+'[1]Reporte de Formatos'!$E62)</f>
        <v>DRENAJERO</v>
      </c>
      <c r="H65" s="4" t="str">
        <f>IF(D65="","",+'[1]Reporte de Formatos'!$AS62)</f>
        <v>OPERACION</v>
      </c>
      <c r="I65" s="4" t="str">
        <f>IF(D65="","",+'[1]Reporte de Formatos'!$B62)</f>
        <v>Juan Jose</v>
      </c>
      <c r="J65" s="4" t="str">
        <f>IF(D65="","",+'[1]Reporte de Formatos'!$C62)</f>
        <v>Mange</v>
      </c>
      <c r="K65" s="4" t="str">
        <f>IF(D65="","",+'[1]Reporte de Formatos'!$D62)</f>
        <v>Lopez</v>
      </c>
      <c r="L65" s="4" t="str">
        <f>IF(D65="","",IF('[1]Reporte de Formatos'!$AQ62="F","Femenino","Masculino"))</f>
        <v>Masculino</v>
      </c>
      <c r="M65" s="4">
        <v>11223.96</v>
      </c>
      <c r="N65" s="4" t="s">
        <v>214</v>
      </c>
      <c r="O65" s="4">
        <v>3660.5599999999995</v>
      </c>
      <c r="P65" s="3" t="s">
        <v>215</v>
      </c>
      <c r="Q65" s="4">
        <v>8</v>
      </c>
      <c r="S65">
        <v>186183</v>
      </c>
      <c r="T65" t="s">
        <v>216</v>
      </c>
      <c r="U65" t="s">
        <v>216</v>
      </c>
      <c r="V65">
        <v>2701812</v>
      </c>
      <c r="AB65" t="s">
        <v>216</v>
      </c>
      <c r="AD65" t="s">
        <v>217</v>
      </c>
      <c r="AE65" s="7">
        <v>44775</v>
      </c>
      <c r="AF65" s="7">
        <v>44775</v>
      </c>
      <c r="AG65" t="s">
        <v>218</v>
      </c>
    </row>
    <row r="66" spans="1:33" x14ac:dyDescent="0.25">
      <c r="A66" s="4">
        <f>IF(D66= "", "",'[1]Reporte de Formatos'!$B$2)</f>
        <v>2022</v>
      </c>
      <c r="B66" s="5">
        <f>IF(D66="","",+'[1]Reporte de Formatos'!$D$2)</f>
        <v>44652</v>
      </c>
      <c r="C66" s="5">
        <f>IF(D66="","",+'[1]Reporte de Formatos'!$E$2)</f>
        <v>44742</v>
      </c>
      <c r="D66" s="4" t="s">
        <v>90</v>
      </c>
      <c r="E66" s="6" t="str">
        <f>+'[1]Reporte de Formatos'!A63</f>
        <v>018818</v>
      </c>
      <c r="F66" s="4" t="str">
        <f>IF(D66="","",+'[1]Reporte de Formatos'!$E63)</f>
        <v>COORDINADOR DE OPERACION</v>
      </c>
      <c r="G66" s="4" t="str">
        <f>IF(D66="","",+'[1]Reporte de Formatos'!$E63)</f>
        <v>COORDINADOR DE OPERACION</v>
      </c>
      <c r="H66" s="4" t="str">
        <f>IF(D66="","",+'[1]Reporte de Formatos'!$AS63)</f>
        <v>OPERACION</v>
      </c>
      <c r="I66" s="4" t="str">
        <f>IF(D66="","",+'[1]Reporte de Formatos'!$B63)</f>
        <v>Gustavo</v>
      </c>
      <c r="J66" s="4" t="str">
        <f>IF(D66="","",+'[1]Reporte de Formatos'!$C63)</f>
        <v>Hernandez</v>
      </c>
      <c r="K66" s="4" t="str">
        <f>IF(D66="","",+'[1]Reporte de Formatos'!$D63)</f>
        <v>Palacios</v>
      </c>
      <c r="L66" s="4" t="str">
        <f>IF(D66="","",IF('[1]Reporte de Formatos'!$AQ63="F","Femenino","Masculino"))</f>
        <v>Masculino</v>
      </c>
      <c r="M66" s="4">
        <v>32801.160000000003</v>
      </c>
      <c r="N66" s="4" t="s">
        <v>214</v>
      </c>
      <c r="O66" s="4">
        <v>10390.620000000003</v>
      </c>
      <c r="P66" s="3" t="s">
        <v>215</v>
      </c>
      <c r="Q66" s="4">
        <v>8</v>
      </c>
      <c r="S66">
        <v>18818</v>
      </c>
      <c r="T66" t="s">
        <v>216</v>
      </c>
      <c r="U66" t="s">
        <v>216</v>
      </c>
      <c r="V66">
        <v>2711812</v>
      </c>
      <c r="AB66" t="s">
        <v>216</v>
      </c>
      <c r="AD66" t="s">
        <v>217</v>
      </c>
      <c r="AE66" s="7">
        <v>44775</v>
      </c>
      <c r="AF66" s="7">
        <v>44775</v>
      </c>
      <c r="AG66" t="s">
        <v>218</v>
      </c>
    </row>
    <row r="67" spans="1:33" x14ac:dyDescent="0.25">
      <c r="A67" s="4">
        <f>IF(D67= "", "",'[1]Reporte de Formatos'!$B$2)</f>
        <v>2022</v>
      </c>
      <c r="B67" s="5">
        <f>IF(D67="","",+'[1]Reporte de Formatos'!$D$2)</f>
        <v>44652</v>
      </c>
      <c r="C67" s="5">
        <f>IF(D67="","",+'[1]Reporte de Formatos'!$E$2)</f>
        <v>44742</v>
      </c>
      <c r="D67" s="4" t="str">
        <f>IF('[1]Reporte de Formatos'!$AR64="","",IF('[1]Reporte de Formatos'!$AR64="s","Empleado","Personal de Confianza"))</f>
        <v>Empleado</v>
      </c>
      <c r="E67" s="6" t="str">
        <f>+'[1]Reporte de Formatos'!A64</f>
        <v>0189186</v>
      </c>
      <c r="F67" s="4" t="str">
        <f>IF(D67="","",+'[1]Reporte de Formatos'!$E64)</f>
        <v>SERV GRALES OBRA  CHOFER</v>
      </c>
      <c r="G67" s="4" t="str">
        <f>IF(D67="","",+'[1]Reporte de Formatos'!$E64)</f>
        <v>SERV GRALES OBRA  CHOFER</v>
      </c>
      <c r="H67" s="4" t="str">
        <f>IF(D67="","",+'[1]Reporte de Formatos'!$AS64)</f>
        <v>OPERACION</v>
      </c>
      <c r="I67" s="4" t="str">
        <f>IF(D67="","",+'[1]Reporte de Formatos'!$B64)</f>
        <v>Francisco Guadalupe</v>
      </c>
      <c r="J67" s="4" t="str">
        <f>IF(D67="","",+'[1]Reporte de Formatos'!$C64)</f>
        <v>Parra</v>
      </c>
      <c r="K67" s="4" t="str">
        <f>IF(D67="","",+'[1]Reporte de Formatos'!$D64)</f>
        <v>Vizcarra</v>
      </c>
      <c r="L67" s="4" t="str">
        <f>IF(D67="","",IF('[1]Reporte de Formatos'!$AQ64="F","Femenino","Masculino"))</f>
        <v>Masculino</v>
      </c>
      <c r="M67" s="4">
        <v>14251.93</v>
      </c>
      <c r="N67" s="4" t="s">
        <v>214</v>
      </c>
      <c r="O67" s="4">
        <v>10844.95</v>
      </c>
      <c r="P67" s="3" t="s">
        <v>215</v>
      </c>
      <c r="Q67" s="4">
        <v>8</v>
      </c>
      <c r="S67">
        <v>189186</v>
      </c>
      <c r="T67" t="s">
        <v>216</v>
      </c>
      <c r="U67" t="s">
        <v>216</v>
      </c>
      <c r="V67">
        <v>2721812</v>
      </c>
      <c r="AB67">
        <v>189186</v>
      </c>
      <c r="AD67" t="s">
        <v>217</v>
      </c>
      <c r="AE67" s="7">
        <v>44775</v>
      </c>
      <c r="AF67" s="7">
        <v>44775</v>
      </c>
      <c r="AG67" t="s">
        <v>218</v>
      </c>
    </row>
    <row r="68" spans="1:33" x14ac:dyDescent="0.25">
      <c r="A68" s="4">
        <f>IF(D68= "", "",'[1]Reporte de Formatos'!$B$2)</f>
        <v>2022</v>
      </c>
      <c r="B68" s="5">
        <f>IF(D68="","",+'[1]Reporte de Formatos'!$D$2)</f>
        <v>44652</v>
      </c>
      <c r="C68" s="5">
        <f>IF(D68="","",+'[1]Reporte de Formatos'!$E$2)</f>
        <v>44742</v>
      </c>
      <c r="D68" s="4" t="str">
        <f>IF('[1]Reporte de Formatos'!$AR65="","",IF('[1]Reporte de Formatos'!$AR65="s","Empleado","Personal de Confianza"))</f>
        <v>Empleado</v>
      </c>
      <c r="E68" s="6" t="str">
        <f>+'[1]Reporte de Formatos'!A65</f>
        <v>01911822</v>
      </c>
      <c r="F68" s="4" t="str">
        <f>IF(D68="","",+'[1]Reporte de Formatos'!$E65)</f>
        <v>OPERADOR DE RETROEXCAVADORA</v>
      </c>
      <c r="G68" s="4" t="str">
        <f>IF(D68="","",+'[1]Reporte de Formatos'!$E65)</f>
        <v>OPERADOR DE RETROEXCAVADORA</v>
      </c>
      <c r="H68" s="4" t="str">
        <f>IF(D68="","",+'[1]Reporte de Formatos'!$AS65)</f>
        <v>OPERACION</v>
      </c>
      <c r="I68" s="4" t="str">
        <f>IF(D68="","",+'[1]Reporte de Formatos'!$B65)</f>
        <v>Homero</v>
      </c>
      <c r="J68" s="4" t="str">
        <f>IF(D68="","",+'[1]Reporte de Formatos'!$C65)</f>
        <v>Pino</v>
      </c>
      <c r="K68" s="4" t="str">
        <f>IF(D68="","",+'[1]Reporte de Formatos'!$D65)</f>
        <v>Estrella</v>
      </c>
      <c r="L68" s="4" t="str">
        <f>IF(D68="","",IF('[1]Reporte de Formatos'!$AQ65="F","Femenino","Masculino"))</f>
        <v>Masculino</v>
      </c>
      <c r="M68" s="4">
        <v>17409.099999999999</v>
      </c>
      <c r="N68" s="4" t="s">
        <v>214</v>
      </c>
      <c r="O68" s="4">
        <v>12248.529999999999</v>
      </c>
      <c r="P68" s="3" t="s">
        <v>215</v>
      </c>
      <c r="Q68" s="4">
        <v>8</v>
      </c>
      <c r="S68">
        <v>1911822</v>
      </c>
      <c r="T68" t="s">
        <v>216</v>
      </c>
      <c r="U68" t="s">
        <v>216</v>
      </c>
      <c r="V68">
        <v>2741812</v>
      </c>
      <c r="AB68">
        <v>1911822</v>
      </c>
      <c r="AD68" t="s">
        <v>217</v>
      </c>
      <c r="AE68" s="7">
        <v>44775</v>
      </c>
      <c r="AF68" s="7">
        <v>44775</v>
      </c>
      <c r="AG68" t="s">
        <v>218</v>
      </c>
    </row>
    <row r="69" spans="1:33" x14ac:dyDescent="0.25">
      <c r="A69" s="4">
        <f>IF(D69= "", "",'[1]Reporte de Formatos'!$B$2)</f>
        <v>2022</v>
      </c>
      <c r="B69" s="5">
        <f>IF(D69="","",+'[1]Reporte de Formatos'!$D$2)</f>
        <v>44652</v>
      </c>
      <c r="C69" s="5">
        <f>IF(D69="","",+'[1]Reporte de Formatos'!$E$2)</f>
        <v>44742</v>
      </c>
      <c r="D69" s="4" t="str">
        <f>IF('[1]Reporte de Formatos'!$AR66="","",IF('[1]Reporte de Formatos'!$AR66="s","Empleado","Personal de Confianza"))</f>
        <v>Empleado</v>
      </c>
      <c r="E69" s="6" t="str">
        <f>+'[1]Reporte de Formatos'!A66</f>
        <v>0193189</v>
      </c>
      <c r="F69" s="4" t="str">
        <f>IF(D69="","",+'[1]Reporte de Formatos'!$E66)</f>
        <v>VELADOR</v>
      </c>
      <c r="G69" s="4" t="str">
        <f>IF(D69="","",+'[1]Reporte de Formatos'!$E66)</f>
        <v>VELADOR</v>
      </c>
      <c r="H69" s="4" t="str">
        <f>IF(D69="","",+'[1]Reporte de Formatos'!$AS66)</f>
        <v>OPERACION</v>
      </c>
      <c r="I69" s="4" t="str">
        <f>IF(D69="","",+'[1]Reporte de Formatos'!$B66)</f>
        <v>Gustavo</v>
      </c>
      <c r="J69" s="4" t="str">
        <f>IF(D69="","",+'[1]Reporte de Formatos'!$C66)</f>
        <v>Castañeda</v>
      </c>
      <c r="K69" s="4" t="str">
        <f>IF(D69="","",+'[1]Reporte de Formatos'!$D66)</f>
        <v>Enriquez</v>
      </c>
      <c r="L69" s="4" t="str">
        <f>IF(D69="","",IF('[1]Reporte de Formatos'!$AQ66="F","Femenino","Masculino"))</f>
        <v>Masculino</v>
      </c>
      <c r="M69" s="4">
        <v>16683.439999999999</v>
      </c>
      <c r="N69" s="4" t="s">
        <v>214</v>
      </c>
      <c r="O69" s="4">
        <v>7964.0199999999986</v>
      </c>
      <c r="P69" s="3" t="s">
        <v>215</v>
      </c>
      <c r="Q69" s="4">
        <v>8</v>
      </c>
      <c r="S69">
        <v>193189</v>
      </c>
      <c r="T69" t="s">
        <v>216</v>
      </c>
      <c r="U69" t="s">
        <v>216</v>
      </c>
      <c r="V69">
        <v>1006192</v>
      </c>
      <c r="AB69">
        <v>193189</v>
      </c>
      <c r="AD69" t="s">
        <v>217</v>
      </c>
      <c r="AE69" s="7">
        <v>44775</v>
      </c>
      <c r="AF69" s="7">
        <v>44775</v>
      </c>
      <c r="AG69" t="s">
        <v>218</v>
      </c>
    </row>
    <row r="70" spans="1:33" x14ac:dyDescent="0.25">
      <c r="A70" s="4">
        <f>IF(D70= "", "",'[1]Reporte de Formatos'!$B$2)</f>
        <v>2022</v>
      </c>
      <c r="B70" s="5">
        <f>IF(D70="","",+'[1]Reporte de Formatos'!$D$2)</f>
        <v>44652</v>
      </c>
      <c r="C70" s="5">
        <f>IF(D70="","",+'[1]Reporte de Formatos'!$E$2)</f>
        <v>44742</v>
      </c>
      <c r="D70" s="4" t="str">
        <f>IF('[1]Reporte de Formatos'!$AR67="","",IF('[1]Reporte de Formatos'!$AR67="s","Empleado","Personal de Confianza"))</f>
        <v>Empleado</v>
      </c>
      <c r="E70" s="6" t="str">
        <f>+'[1]Reporte de Formatos'!A67</f>
        <v>01941814</v>
      </c>
      <c r="F70" s="4" t="str">
        <f>IF(D70="","",+'[1]Reporte de Formatos'!$E67)</f>
        <v>AUXILIAR OFICINA OPERATIVA</v>
      </c>
      <c r="G70" s="4" t="str">
        <f>IF(D70="","",+'[1]Reporte de Formatos'!$E67)</f>
        <v>AUXILIAR OFICINA OPERATIVA</v>
      </c>
      <c r="H70" s="4" t="str">
        <f>IF(D70="","",+'[1]Reporte de Formatos'!$AS67)</f>
        <v>RECURSOS HUMANOS</v>
      </c>
      <c r="I70" s="4" t="str">
        <f>IF(D70="","",+'[1]Reporte de Formatos'!$B67)</f>
        <v>Hilda Patricia</v>
      </c>
      <c r="J70" s="4" t="str">
        <f>IF(D70="","",+'[1]Reporte de Formatos'!$C67)</f>
        <v>Aguiar</v>
      </c>
      <c r="K70" s="4" t="str">
        <f>IF(D70="","",+'[1]Reporte de Formatos'!$D67)</f>
        <v>Sandoval</v>
      </c>
      <c r="L70" s="4" t="str">
        <f>IF(D70="","",IF('[1]Reporte de Formatos'!$AQ67="F","Femenino","Masculino"))</f>
        <v>Femenino</v>
      </c>
      <c r="M70" s="4">
        <v>14180.84</v>
      </c>
      <c r="N70" s="4" t="s">
        <v>214</v>
      </c>
      <c r="O70" s="4">
        <v>7614.56</v>
      </c>
      <c r="P70" s="3" t="s">
        <v>215</v>
      </c>
      <c r="Q70" s="4">
        <v>8</v>
      </c>
      <c r="S70">
        <v>1941814</v>
      </c>
      <c r="T70" t="s">
        <v>216</v>
      </c>
      <c r="U70" t="s">
        <v>216</v>
      </c>
      <c r="V70" t="s">
        <v>216</v>
      </c>
      <c r="AB70" t="s">
        <v>216</v>
      </c>
      <c r="AD70" t="s">
        <v>217</v>
      </c>
      <c r="AE70" s="7">
        <v>44775</v>
      </c>
      <c r="AF70" s="7">
        <v>44775</v>
      </c>
      <c r="AG70" t="s">
        <v>218</v>
      </c>
    </row>
    <row r="71" spans="1:33" x14ac:dyDescent="0.25">
      <c r="A71" s="4">
        <f>IF(D71= "", "",'[1]Reporte de Formatos'!$B$2)</f>
        <v>2022</v>
      </c>
      <c r="B71" s="5">
        <f>IF(D71="","",+'[1]Reporte de Formatos'!$D$2)</f>
        <v>44652</v>
      </c>
      <c r="C71" s="5">
        <f>IF(D71="","",+'[1]Reporte de Formatos'!$E$2)</f>
        <v>44742</v>
      </c>
      <c r="D71" s="4" t="str">
        <f>IF('[1]Reporte de Formatos'!$AR68="","",IF('[1]Reporte de Formatos'!$AR68="s","Empleado","Personal de Confianza"))</f>
        <v>Empleado</v>
      </c>
      <c r="E71" s="6" t="str">
        <f>+'[1]Reporte de Formatos'!A68</f>
        <v>0195182</v>
      </c>
      <c r="F71" s="4" t="str">
        <f>IF(D71="","",+'[1]Reporte de Formatos'!$E68)</f>
        <v>ENCARGADO DE INSTALACION</v>
      </c>
      <c r="G71" s="4" t="str">
        <f>IF(D71="","",+'[1]Reporte de Formatos'!$E68)</f>
        <v>ENCARGADO DE INSTALACION</v>
      </c>
      <c r="H71" s="4" t="str">
        <f>IF(D71="","",+'[1]Reporte de Formatos'!$AS68)</f>
        <v>OPERACION</v>
      </c>
      <c r="I71" s="4" t="str">
        <f>IF(D71="","",+'[1]Reporte de Formatos'!$B68)</f>
        <v>Marco Antonio</v>
      </c>
      <c r="J71" s="4" t="str">
        <f>IF(D71="","",+'[1]Reporte de Formatos'!$C68)</f>
        <v>Cusivichan</v>
      </c>
      <c r="K71" s="4" t="str">
        <f>IF(D71="","",+'[1]Reporte de Formatos'!$D68)</f>
        <v>Nogales</v>
      </c>
      <c r="L71" s="4" t="str">
        <f>IF(D71="","",IF('[1]Reporte de Formatos'!$AQ68="F","Femenino","Masculino"))</f>
        <v>Masculino</v>
      </c>
      <c r="M71" s="4">
        <v>13527.01</v>
      </c>
      <c r="N71" s="4" t="s">
        <v>214</v>
      </c>
      <c r="O71" s="4">
        <v>11044.14</v>
      </c>
      <c r="P71" s="3" t="s">
        <v>215</v>
      </c>
      <c r="Q71" s="4">
        <v>8</v>
      </c>
      <c r="S71">
        <v>195182</v>
      </c>
      <c r="T71" t="s">
        <v>216</v>
      </c>
      <c r="U71" t="s">
        <v>216</v>
      </c>
      <c r="V71" t="s">
        <v>216</v>
      </c>
      <c r="AB71">
        <v>195182</v>
      </c>
      <c r="AD71" t="s">
        <v>217</v>
      </c>
      <c r="AE71" s="7">
        <v>44775</v>
      </c>
      <c r="AF71" s="7">
        <v>44775</v>
      </c>
      <c r="AG71" t="s">
        <v>218</v>
      </c>
    </row>
    <row r="72" spans="1:33" x14ac:dyDescent="0.25">
      <c r="A72" s="4">
        <f>IF(D72= "", "",'[1]Reporte de Formatos'!$B$2)</f>
        <v>2022</v>
      </c>
      <c r="B72" s="5">
        <f>IF(D72="","",+'[1]Reporte de Formatos'!$D$2)</f>
        <v>44652</v>
      </c>
      <c r="C72" s="5">
        <f>IF(D72="","",+'[1]Reporte de Formatos'!$E$2)</f>
        <v>44742</v>
      </c>
      <c r="D72" s="4" t="str">
        <f>IF('[1]Reporte de Formatos'!$AR69="","",IF('[1]Reporte de Formatos'!$AR69="s","Empleado","Personal de Confianza"))</f>
        <v>Empleado</v>
      </c>
      <c r="E72" s="6" t="str">
        <f>+'[1]Reporte de Formatos'!A69</f>
        <v>0196132</v>
      </c>
      <c r="F72" s="4" t="str">
        <f>IF(D72="","",+'[1]Reporte de Formatos'!$E69)</f>
        <v>ENCARGADO DE LIMPIEZA</v>
      </c>
      <c r="G72" s="4" t="str">
        <f>IF(D72="","",+'[1]Reporte de Formatos'!$E69)</f>
        <v>ENCARGADO DE LIMPIEZA</v>
      </c>
      <c r="H72" s="4" t="str">
        <f>IF(D72="","",+'[1]Reporte de Formatos'!$AS69)</f>
        <v>RECURSOS HUMANOS</v>
      </c>
      <c r="I72" s="4" t="str">
        <f>IF(D72="","",+'[1]Reporte de Formatos'!$B69)</f>
        <v>Gildardo</v>
      </c>
      <c r="J72" s="4" t="str">
        <f>IF(D72="","",+'[1]Reporte de Formatos'!$C69)</f>
        <v>Osuna</v>
      </c>
      <c r="K72" s="4" t="str">
        <f>IF(D72="","",+'[1]Reporte de Formatos'!$D69)</f>
        <v>Celaya</v>
      </c>
      <c r="L72" s="4" t="str">
        <f>IF(D72="","",IF('[1]Reporte de Formatos'!$AQ69="F","Femenino","Masculino"))</f>
        <v>Masculino</v>
      </c>
      <c r="M72" s="4">
        <v>15409.68</v>
      </c>
      <c r="N72" s="4" t="s">
        <v>214</v>
      </c>
      <c r="O72" s="4">
        <v>8989.7099999999991</v>
      </c>
      <c r="P72" s="3" t="s">
        <v>215</v>
      </c>
      <c r="Q72" s="4">
        <v>8</v>
      </c>
      <c r="S72">
        <v>196132</v>
      </c>
      <c r="T72" t="s">
        <v>216</v>
      </c>
      <c r="U72" t="s">
        <v>216</v>
      </c>
      <c r="V72" t="s">
        <v>216</v>
      </c>
      <c r="AB72">
        <v>196132</v>
      </c>
      <c r="AD72" t="s">
        <v>217</v>
      </c>
      <c r="AE72" s="7">
        <v>44775</v>
      </c>
      <c r="AF72" s="7">
        <v>44775</v>
      </c>
      <c r="AG72" t="s">
        <v>218</v>
      </c>
    </row>
    <row r="73" spans="1:33" x14ac:dyDescent="0.25">
      <c r="A73" s="4">
        <f>IF(D73= "", "",'[1]Reporte de Formatos'!$B$2)</f>
        <v>2022</v>
      </c>
      <c r="B73" s="5">
        <f>IF(D73="","",+'[1]Reporte de Formatos'!$D$2)</f>
        <v>44652</v>
      </c>
      <c r="C73" s="5">
        <f>IF(D73="","",+'[1]Reporte de Formatos'!$E$2)</f>
        <v>44742</v>
      </c>
      <c r="D73" s="4" t="s">
        <v>90</v>
      </c>
      <c r="E73" s="6" t="str">
        <f>+'[1]Reporte de Formatos'!A70</f>
        <v>0199146</v>
      </c>
      <c r="F73" s="4" t="str">
        <f>IF(D73="","",+'[1]Reporte de Formatos'!$E70)</f>
        <v>LECTURISTA COORDINADOR</v>
      </c>
      <c r="G73" s="4" t="str">
        <f>IF(D73="","",+'[1]Reporte de Formatos'!$E70)</f>
        <v>LECTURISTA COORDINADOR</v>
      </c>
      <c r="H73" s="4" t="str">
        <f>IF(D73="","",+'[1]Reporte de Formatos'!$AS70)</f>
        <v>COMERCIAL</v>
      </c>
      <c r="I73" s="4" t="str">
        <f>IF(D73="","",+'[1]Reporte de Formatos'!$B70)</f>
        <v>Damian Lee</v>
      </c>
      <c r="J73" s="4" t="str">
        <f>IF(D73="","",+'[1]Reporte de Formatos'!$C70)</f>
        <v>Donn</v>
      </c>
      <c r="K73" s="4" t="str">
        <f>IF(D73="","",+'[1]Reporte de Formatos'!$D70)</f>
        <v>Nuñez</v>
      </c>
      <c r="L73" s="4" t="str">
        <f>IF(D73="","",IF('[1]Reporte de Formatos'!$AQ70="F","Femenino","Masculino"))</f>
        <v>Masculino</v>
      </c>
      <c r="M73" s="4">
        <v>23782.52</v>
      </c>
      <c r="N73" s="4" t="s">
        <v>214</v>
      </c>
      <c r="O73" s="4">
        <v>12887.77</v>
      </c>
      <c r="P73" s="3" t="s">
        <v>215</v>
      </c>
      <c r="Q73" s="4">
        <v>8</v>
      </c>
      <c r="S73">
        <v>199146</v>
      </c>
      <c r="T73" t="s">
        <v>216</v>
      </c>
      <c r="U73" t="s">
        <v>216</v>
      </c>
      <c r="V73" t="s">
        <v>216</v>
      </c>
      <c r="AB73">
        <v>199146</v>
      </c>
      <c r="AD73" t="s">
        <v>217</v>
      </c>
      <c r="AE73" s="7">
        <v>44775</v>
      </c>
      <c r="AF73" s="7">
        <v>44775</v>
      </c>
      <c r="AG73" t="s">
        <v>218</v>
      </c>
    </row>
    <row r="74" spans="1:33" x14ac:dyDescent="0.25">
      <c r="A74" s="4">
        <f>IF(D74= "", "",'[1]Reporte de Formatos'!$B$2)</f>
        <v>2022</v>
      </c>
      <c r="B74" s="5">
        <f>IF(D74="","",+'[1]Reporte de Formatos'!$D$2)</f>
        <v>44652</v>
      </c>
      <c r="C74" s="5">
        <f>IF(D74="","",+'[1]Reporte de Formatos'!$E$2)</f>
        <v>44742</v>
      </c>
      <c r="D74" s="4" t="s">
        <v>90</v>
      </c>
      <c r="E74" s="6" t="str">
        <f>+'[1]Reporte de Formatos'!A71</f>
        <v>0201161</v>
      </c>
      <c r="F74" s="4" t="str">
        <f>IF(D74="","",+'[1]Reporte de Formatos'!$E71)</f>
        <v>SUPERVISOR DE OBRA</v>
      </c>
      <c r="G74" s="4" t="str">
        <f>IF(D74="","",+'[1]Reporte de Formatos'!$E71)</f>
        <v>SUPERVISOR DE OBRA</v>
      </c>
      <c r="H74" s="4" t="str">
        <f>IF(D74="","",+'[1]Reporte de Formatos'!$AS71)</f>
        <v>TECNICO</v>
      </c>
      <c r="I74" s="4" t="str">
        <f>IF(D74="","",+'[1]Reporte de Formatos'!$B71)</f>
        <v>Edgardo</v>
      </c>
      <c r="J74" s="4" t="str">
        <f>IF(D74="","",+'[1]Reporte de Formatos'!$C71)</f>
        <v>Bernal</v>
      </c>
      <c r="K74" s="4" t="str">
        <f>IF(D74="","",+'[1]Reporte de Formatos'!$D71)</f>
        <v>Preciado</v>
      </c>
      <c r="L74" s="4" t="str">
        <f>IF(D74="","",IF('[1]Reporte de Formatos'!$AQ71="F","Femenino","Masculino"))</f>
        <v>Masculino</v>
      </c>
      <c r="M74" s="4">
        <v>31646.54</v>
      </c>
      <c r="N74" s="4" t="s">
        <v>214</v>
      </c>
      <c r="O74" s="4">
        <v>19602.68</v>
      </c>
      <c r="P74" s="3" t="s">
        <v>215</v>
      </c>
      <c r="Q74" s="4">
        <v>8</v>
      </c>
      <c r="S74">
        <v>201161</v>
      </c>
      <c r="T74" t="s">
        <v>216</v>
      </c>
      <c r="U74" t="s">
        <v>216</v>
      </c>
      <c r="V74" t="s">
        <v>216</v>
      </c>
      <c r="AB74" t="s">
        <v>216</v>
      </c>
      <c r="AD74" t="s">
        <v>217</v>
      </c>
      <c r="AE74" s="7">
        <v>44775</v>
      </c>
      <c r="AF74" s="7">
        <v>44775</v>
      </c>
      <c r="AG74" t="s">
        <v>218</v>
      </c>
    </row>
    <row r="75" spans="1:33" x14ac:dyDescent="0.25">
      <c r="A75" s="4">
        <f>IF(D75= "", "",'[1]Reporte de Formatos'!$B$2)</f>
        <v>2022</v>
      </c>
      <c r="B75" s="5">
        <f>IF(D75="","",+'[1]Reporte de Formatos'!$D$2)</f>
        <v>44652</v>
      </c>
      <c r="C75" s="5">
        <f>IF(D75="","",+'[1]Reporte de Formatos'!$E$2)</f>
        <v>44742</v>
      </c>
      <c r="D75" s="4" t="str">
        <f>IF('[1]Reporte de Formatos'!$AR72="","",IF('[1]Reporte de Formatos'!$AR72="s","Empleado","Personal de Confianza"))</f>
        <v>Empleado</v>
      </c>
      <c r="E75" s="6" t="str">
        <f>+'[1]Reporte de Formatos'!A72</f>
        <v>0203811</v>
      </c>
      <c r="F75" s="4" t="str">
        <f>IF(D75="","",+'[1]Reporte de Formatos'!$E72)</f>
        <v>MECANICO</v>
      </c>
      <c r="G75" s="4" t="str">
        <f>IF(D75="","",+'[1]Reporte de Formatos'!$E72)</f>
        <v>MECANICO</v>
      </c>
      <c r="H75" s="4" t="str">
        <f>IF(D75="","",+'[1]Reporte de Formatos'!$AS72)</f>
        <v>OPERACION</v>
      </c>
      <c r="I75" s="4" t="str">
        <f>IF(D75="","",+'[1]Reporte de Formatos'!$B72)</f>
        <v>Gibran Rodrigo</v>
      </c>
      <c r="J75" s="4" t="str">
        <f>IF(D75="","",+'[1]Reporte de Formatos'!$C72)</f>
        <v>Parra</v>
      </c>
      <c r="K75" s="4" t="str">
        <f>IF(D75="","",+'[1]Reporte de Formatos'!$D72)</f>
        <v>Vizcarra</v>
      </c>
      <c r="L75" s="4" t="str">
        <f>IF(D75="","",IF('[1]Reporte de Formatos'!$AQ72="F","Femenino","Masculino"))</f>
        <v>Masculino</v>
      </c>
      <c r="M75" s="4">
        <v>14821.69</v>
      </c>
      <c r="N75" s="4" t="s">
        <v>214</v>
      </c>
      <c r="O75" s="4">
        <v>6125.3100000000013</v>
      </c>
      <c r="P75" s="3" t="s">
        <v>215</v>
      </c>
      <c r="Q75" s="4">
        <v>8</v>
      </c>
      <c r="S75">
        <v>203811</v>
      </c>
      <c r="T75" t="s">
        <v>216</v>
      </c>
      <c r="U75" t="s">
        <v>216</v>
      </c>
      <c r="V75" t="s">
        <v>216</v>
      </c>
      <c r="AB75">
        <v>203811</v>
      </c>
      <c r="AD75" t="s">
        <v>217</v>
      </c>
      <c r="AE75" s="7">
        <v>44775</v>
      </c>
      <c r="AF75" s="7">
        <v>44775</v>
      </c>
      <c r="AG75" t="s">
        <v>218</v>
      </c>
    </row>
    <row r="76" spans="1:33" x14ac:dyDescent="0.25">
      <c r="A76" s="4">
        <f>IF(D76= "", "",'[1]Reporte de Formatos'!$B$2)</f>
        <v>2022</v>
      </c>
      <c r="B76" s="5">
        <f>IF(D76="","",+'[1]Reporte de Formatos'!$D$2)</f>
        <v>44652</v>
      </c>
      <c r="C76" s="5">
        <f>IF(D76="","",+'[1]Reporte de Formatos'!$E$2)</f>
        <v>44742</v>
      </c>
      <c r="D76" s="4" t="str">
        <f>IF('[1]Reporte de Formatos'!$AR73="","",IF('[1]Reporte de Formatos'!$AR73="s","Empleado","Personal de Confianza"))</f>
        <v>Empleado</v>
      </c>
      <c r="E76" s="6" t="str">
        <f>+'[1]Reporte de Formatos'!A73</f>
        <v>02041822</v>
      </c>
      <c r="F76" s="4" t="str">
        <f>IF(D76="","",+'[1]Reporte de Formatos'!$E73)</f>
        <v>OPERADOR DE RETROEXCAVADORA</v>
      </c>
      <c r="G76" s="4" t="str">
        <f>IF(D76="","",+'[1]Reporte de Formatos'!$E73)</f>
        <v>OPERADOR DE RETROEXCAVADORA</v>
      </c>
      <c r="H76" s="4" t="str">
        <f>IF(D76="","",+'[1]Reporte de Formatos'!$AS73)</f>
        <v>OPERACION</v>
      </c>
      <c r="I76" s="4" t="str">
        <f>IF(D76="","",+'[1]Reporte de Formatos'!$B73)</f>
        <v>Omar Fernando</v>
      </c>
      <c r="J76" s="4" t="str">
        <f>IF(D76="","",+'[1]Reporte de Formatos'!$C73)</f>
        <v>Quijas</v>
      </c>
      <c r="K76" s="4" t="str">
        <f>IF(D76="","",+'[1]Reporte de Formatos'!$D73)</f>
        <v>Nogales</v>
      </c>
      <c r="L76" s="4" t="str">
        <f>IF(D76="","",IF('[1]Reporte de Formatos'!$AQ73="F","Femenino","Masculino"))</f>
        <v>Masculino</v>
      </c>
      <c r="M76" s="4">
        <v>16165.73</v>
      </c>
      <c r="N76" s="4" t="s">
        <v>214</v>
      </c>
      <c r="O76" s="4">
        <v>12291.58</v>
      </c>
      <c r="P76" s="3" t="s">
        <v>215</v>
      </c>
      <c r="Q76" s="4">
        <v>8</v>
      </c>
      <c r="S76">
        <v>2041822</v>
      </c>
      <c r="T76" t="s">
        <v>216</v>
      </c>
      <c r="U76" t="s">
        <v>216</v>
      </c>
      <c r="V76" t="s">
        <v>216</v>
      </c>
      <c r="AB76">
        <v>2041822</v>
      </c>
      <c r="AD76" t="s">
        <v>217</v>
      </c>
      <c r="AE76" s="7">
        <v>44775</v>
      </c>
      <c r="AF76" s="7">
        <v>44775</v>
      </c>
      <c r="AG76" t="s">
        <v>218</v>
      </c>
    </row>
    <row r="77" spans="1:33" x14ac:dyDescent="0.25">
      <c r="A77" s="4">
        <f>IF(D77= "", "",'[1]Reporte de Formatos'!$B$2)</f>
        <v>2022</v>
      </c>
      <c r="B77" s="5">
        <f>IF(D77="","",+'[1]Reporte de Formatos'!$D$2)</f>
        <v>44652</v>
      </c>
      <c r="C77" s="5">
        <f>IF(D77="","",+'[1]Reporte de Formatos'!$E$2)</f>
        <v>44742</v>
      </c>
      <c r="D77" s="4" t="str">
        <f>IF('[1]Reporte de Formatos'!$AR74="","",IF('[1]Reporte de Formatos'!$AR74="s","Empleado","Personal de Confianza"))</f>
        <v>Empleado</v>
      </c>
      <c r="E77" s="6" t="str">
        <f>+'[1]Reporte de Formatos'!A74</f>
        <v>0205812</v>
      </c>
      <c r="F77" s="4" t="str">
        <f>IF(D77="","",+'[1]Reporte de Formatos'!$E74)</f>
        <v>SOLDADOR</v>
      </c>
      <c r="G77" s="4" t="str">
        <f>IF(D77="","",+'[1]Reporte de Formatos'!$E74)</f>
        <v>SOLDADOR</v>
      </c>
      <c r="H77" s="4" t="str">
        <f>IF(D77="","",+'[1]Reporte de Formatos'!$AS74)</f>
        <v>OPERACION</v>
      </c>
      <c r="I77" s="4" t="str">
        <f>IF(D77="","",+'[1]Reporte de Formatos'!$B74)</f>
        <v>Genaro</v>
      </c>
      <c r="J77" s="4" t="str">
        <f>IF(D77="","",+'[1]Reporte de Formatos'!$C74)</f>
        <v>Corona</v>
      </c>
      <c r="K77" s="4" t="str">
        <f>IF(D77="","",+'[1]Reporte de Formatos'!$D74)</f>
        <v>Olivas</v>
      </c>
      <c r="L77" s="4" t="str">
        <f>IF(D77="","",IF('[1]Reporte de Formatos'!$AQ74="F","Femenino","Masculino"))</f>
        <v>Masculino</v>
      </c>
      <c r="M77" s="4">
        <v>21008.94</v>
      </c>
      <c r="N77" s="4" t="s">
        <v>214</v>
      </c>
      <c r="O77" s="4">
        <v>8662.9199999999983</v>
      </c>
      <c r="P77" s="3" t="s">
        <v>215</v>
      </c>
      <c r="Q77" s="4">
        <v>8</v>
      </c>
      <c r="S77">
        <v>205812</v>
      </c>
      <c r="T77" t="s">
        <v>216</v>
      </c>
      <c r="U77" t="s">
        <v>216</v>
      </c>
      <c r="V77" t="s">
        <v>216</v>
      </c>
      <c r="AB77">
        <v>205812</v>
      </c>
      <c r="AD77" t="s">
        <v>217</v>
      </c>
      <c r="AE77" s="7">
        <v>44775</v>
      </c>
      <c r="AF77" s="7">
        <v>44775</v>
      </c>
      <c r="AG77" t="s">
        <v>218</v>
      </c>
    </row>
    <row r="78" spans="1:33" x14ac:dyDescent="0.25">
      <c r="A78" s="4">
        <f>IF(D78= "", "",'[1]Reporte de Formatos'!$B$2)</f>
        <v>2022</v>
      </c>
      <c r="B78" s="5">
        <f>IF(D78="","",+'[1]Reporte de Formatos'!$D$2)</f>
        <v>44652</v>
      </c>
      <c r="C78" s="5">
        <f>IF(D78="","",+'[1]Reporte de Formatos'!$E$2)</f>
        <v>44742</v>
      </c>
      <c r="D78" s="4" t="str">
        <f>IF('[1]Reporte de Formatos'!$AR75="","",IF('[1]Reporte de Formatos'!$AR75="s","Empleado","Personal de Confianza"))</f>
        <v>Empleado</v>
      </c>
      <c r="E78" s="6" t="str">
        <f>+'[1]Reporte de Formatos'!A75</f>
        <v>0206183</v>
      </c>
      <c r="F78" s="4" t="str">
        <f>IF(D78="","",+'[1]Reporte de Formatos'!$E75)</f>
        <v>DRENAJERO</v>
      </c>
      <c r="G78" s="4" t="str">
        <f>IF(D78="","",+'[1]Reporte de Formatos'!$E75)</f>
        <v>DRENAJERO</v>
      </c>
      <c r="H78" s="4" t="str">
        <f>IF(D78="","",+'[1]Reporte de Formatos'!$AS75)</f>
        <v>OPERACION</v>
      </c>
      <c r="I78" s="4" t="str">
        <f>IF(D78="","",+'[1]Reporte de Formatos'!$B75)</f>
        <v>Jesus Alfonso</v>
      </c>
      <c r="J78" s="4" t="str">
        <f>IF(D78="","",+'[1]Reporte de Formatos'!$C75)</f>
        <v>Luken</v>
      </c>
      <c r="K78" s="4" t="str">
        <f>IF(D78="","",+'[1]Reporte de Formatos'!$D75)</f>
        <v>Avila</v>
      </c>
      <c r="L78" s="4" t="str">
        <f>IF(D78="","",IF('[1]Reporte de Formatos'!$AQ75="F","Femenino","Masculino"))</f>
        <v>Masculino</v>
      </c>
      <c r="M78" s="4">
        <v>11081.92</v>
      </c>
      <c r="N78" s="4" t="s">
        <v>214</v>
      </c>
      <c r="O78" s="4">
        <v>5738.9800000000005</v>
      </c>
      <c r="P78" s="3" t="s">
        <v>215</v>
      </c>
      <c r="Q78" s="4">
        <v>8</v>
      </c>
      <c r="S78">
        <v>206183</v>
      </c>
      <c r="T78" t="s">
        <v>216</v>
      </c>
      <c r="U78" t="s">
        <v>216</v>
      </c>
      <c r="V78" t="s">
        <v>216</v>
      </c>
      <c r="AB78">
        <v>206183</v>
      </c>
      <c r="AD78" t="s">
        <v>217</v>
      </c>
      <c r="AE78" s="7">
        <v>44775</v>
      </c>
      <c r="AF78" s="7">
        <v>44775</v>
      </c>
      <c r="AG78" t="s">
        <v>218</v>
      </c>
    </row>
    <row r="79" spans="1:33" x14ac:dyDescent="0.25">
      <c r="A79" s="4">
        <f>IF(D79= "", "",'[1]Reporte de Formatos'!$B$2)</f>
        <v>2022</v>
      </c>
      <c r="B79" s="5">
        <f>IF(D79="","",+'[1]Reporte de Formatos'!$D$2)</f>
        <v>44652</v>
      </c>
      <c r="C79" s="5">
        <f>IF(D79="","",+'[1]Reporte de Formatos'!$E$2)</f>
        <v>44742</v>
      </c>
      <c r="D79" s="4" t="str">
        <f>IF('[1]Reporte de Formatos'!$AR76="","",IF('[1]Reporte de Formatos'!$AR76="s","Empleado","Personal de Confianza"))</f>
        <v>Empleado</v>
      </c>
      <c r="E79" s="6" t="str">
        <f>+'[1]Reporte de Formatos'!A76</f>
        <v>02078138</v>
      </c>
      <c r="F79" s="4" t="str">
        <f>IF(D79="","",+'[1]Reporte de Formatos'!$E76)</f>
        <v>OPERADOR DE CAMION  VACTOR</v>
      </c>
      <c r="G79" s="4" t="str">
        <f>IF(D79="","",+'[1]Reporte de Formatos'!$E76)</f>
        <v>OPERADOR DE CAMION  VACTOR</v>
      </c>
      <c r="H79" s="4" t="str">
        <f>IF(D79="","",+'[1]Reporte de Formatos'!$AS76)</f>
        <v>OPERACION</v>
      </c>
      <c r="I79" s="4" t="str">
        <f>IF(D79="","",+'[1]Reporte de Formatos'!$B76)</f>
        <v>Ismael Fernando</v>
      </c>
      <c r="J79" s="4" t="str">
        <f>IF(D79="","",+'[1]Reporte de Formatos'!$C76)</f>
        <v>Aceves</v>
      </c>
      <c r="K79" s="4" t="str">
        <f>IF(D79="","",+'[1]Reporte de Formatos'!$D76)</f>
        <v>Valenzuela</v>
      </c>
      <c r="L79" s="4" t="str">
        <f>IF(D79="","",IF('[1]Reporte de Formatos'!$AQ76="F","Femenino","Masculino"))</f>
        <v>Masculino</v>
      </c>
      <c r="M79" s="4">
        <v>13585.62</v>
      </c>
      <c r="N79" s="4" t="s">
        <v>214</v>
      </c>
      <c r="O79" s="4">
        <v>7990.6500000000005</v>
      </c>
      <c r="P79" s="3" t="s">
        <v>215</v>
      </c>
      <c r="Q79" s="4">
        <v>8</v>
      </c>
      <c r="S79">
        <v>2078138</v>
      </c>
      <c r="T79" t="s">
        <v>216</v>
      </c>
      <c r="U79" t="s">
        <v>216</v>
      </c>
      <c r="V79" t="s">
        <v>216</v>
      </c>
      <c r="AB79">
        <v>2078138</v>
      </c>
      <c r="AD79" t="s">
        <v>217</v>
      </c>
      <c r="AE79" s="7">
        <v>44775</v>
      </c>
      <c r="AF79" s="7">
        <v>44775</v>
      </c>
      <c r="AG79" t="s">
        <v>218</v>
      </c>
    </row>
    <row r="80" spans="1:33" x14ac:dyDescent="0.25">
      <c r="A80" s="4">
        <f>IF(D80= "", "",'[1]Reporte de Formatos'!$B$2)</f>
        <v>2022</v>
      </c>
      <c r="B80" s="5">
        <f>IF(D80="","",+'[1]Reporte de Formatos'!$D$2)</f>
        <v>44652</v>
      </c>
      <c r="C80" s="5">
        <f>IF(D80="","",+'[1]Reporte de Formatos'!$E$2)</f>
        <v>44742</v>
      </c>
      <c r="D80" s="4" t="str">
        <f>IF('[1]Reporte de Formatos'!$AR77="","",IF('[1]Reporte de Formatos'!$AR77="s","Empleado","Personal de Confianza"))</f>
        <v>Empleado</v>
      </c>
      <c r="E80" s="6" t="str">
        <f>+'[1]Reporte de Formatos'!A77</f>
        <v>0209184</v>
      </c>
      <c r="F80" s="4" t="str">
        <f>IF(D80="","",+'[1]Reporte de Formatos'!$E77)</f>
        <v>FONTANERO</v>
      </c>
      <c r="G80" s="4" t="str">
        <f>IF(D80="","",+'[1]Reporte de Formatos'!$E77)</f>
        <v>FONTANERO</v>
      </c>
      <c r="H80" s="4" t="str">
        <f>IF(D80="","",+'[1]Reporte de Formatos'!$AS77)</f>
        <v>OPERACION</v>
      </c>
      <c r="I80" s="4" t="str">
        <f>IF(D80="","",+'[1]Reporte de Formatos'!$B77)</f>
        <v>Hernan</v>
      </c>
      <c r="J80" s="4" t="str">
        <f>IF(D80="","",+'[1]Reporte de Formatos'!$C77)</f>
        <v>Rubio</v>
      </c>
      <c r="K80" s="4" t="str">
        <f>IF(D80="","",+'[1]Reporte de Formatos'!$D77)</f>
        <v>Rosas</v>
      </c>
      <c r="L80" s="4" t="str">
        <f>IF(D80="","",IF('[1]Reporte de Formatos'!$AQ77="F","Femenino","Masculino"))</f>
        <v>Masculino</v>
      </c>
      <c r="M80" s="4">
        <v>18999.169999999998</v>
      </c>
      <c r="N80" s="4" t="s">
        <v>214</v>
      </c>
      <c r="O80" s="4">
        <v>10451.609999999999</v>
      </c>
      <c r="P80" s="3" t="s">
        <v>215</v>
      </c>
      <c r="Q80" s="4">
        <v>8</v>
      </c>
      <c r="S80">
        <v>209184</v>
      </c>
      <c r="T80" t="s">
        <v>216</v>
      </c>
      <c r="U80" t="s">
        <v>216</v>
      </c>
      <c r="V80" t="s">
        <v>216</v>
      </c>
      <c r="AB80">
        <v>209184</v>
      </c>
      <c r="AD80" t="s">
        <v>217</v>
      </c>
      <c r="AE80" s="7">
        <v>44775</v>
      </c>
      <c r="AF80" s="7">
        <v>44775</v>
      </c>
      <c r="AG80" t="s">
        <v>218</v>
      </c>
    </row>
    <row r="81" spans="1:33" x14ac:dyDescent="0.25">
      <c r="A81" s="4">
        <f>IF(D81= "", "",'[1]Reporte de Formatos'!$B$2)</f>
        <v>2022</v>
      </c>
      <c r="B81" s="5">
        <f>IF(D81="","",+'[1]Reporte de Formatos'!$D$2)</f>
        <v>44652</v>
      </c>
      <c r="C81" s="5">
        <f>IF(D81="","",+'[1]Reporte de Formatos'!$E$2)</f>
        <v>44742</v>
      </c>
      <c r="D81" s="4" t="str">
        <f>IF('[1]Reporte de Formatos'!$AR78="","",IF('[1]Reporte de Formatos'!$AR78="s","Empleado","Personal de Confianza"))</f>
        <v>Empleado</v>
      </c>
      <c r="E81" s="6" t="str">
        <f>+'[1]Reporte de Formatos'!A78</f>
        <v>0211184</v>
      </c>
      <c r="F81" s="4" t="str">
        <f>IF(D81="","",+'[1]Reporte de Formatos'!$E78)</f>
        <v>FONTANERO</v>
      </c>
      <c r="G81" s="4" t="str">
        <f>IF(D81="","",+'[1]Reporte de Formatos'!$E78)</f>
        <v>FONTANERO</v>
      </c>
      <c r="H81" s="4" t="str">
        <f>IF(D81="","",+'[1]Reporte de Formatos'!$AS78)</f>
        <v>OPERACION</v>
      </c>
      <c r="I81" s="4" t="str">
        <f>IF(D81="","",+'[1]Reporte de Formatos'!$B78)</f>
        <v>Juan Ramon</v>
      </c>
      <c r="J81" s="4" t="str">
        <f>IF(D81="","",+'[1]Reporte de Formatos'!$C78)</f>
        <v>Cruz</v>
      </c>
      <c r="K81" s="4" t="str">
        <f>IF(D81="","",+'[1]Reporte de Formatos'!$D78)</f>
        <v>Gallegos</v>
      </c>
      <c r="L81" s="4" t="str">
        <f>IF(D81="","",IF('[1]Reporte de Formatos'!$AQ78="F","Femenino","Masculino"))</f>
        <v>Masculino</v>
      </c>
      <c r="M81" s="4">
        <v>10832.2</v>
      </c>
      <c r="N81" s="4" t="s">
        <v>214</v>
      </c>
      <c r="O81" s="4">
        <v>5037.5800000000008</v>
      </c>
      <c r="P81" s="3" t="s">
        <v>215</v>
      </c>
      <c r="Q81" s="4">
        <v>8</v>
      </c>
      <c r="S81">
        <v>211184</v>
      </c>
      <c r="T81" t="s">
        <v>216</v>
      </c>
      <c r="U81" t="s">
        <v>216</v>
      </c>
      <c r="V81" t="s">
        <v>216</v>
      </c>
      <c r="AB81">
        <v>211184</v>
      </c>
      <c r="AD81" t="s">
        <v>217</v>
      </c>
      <c r="AE81" s="7">
        <v>44775</v>
      </c>
      <c r="AF81" s="7">
        <v>44775</v>
      </c>
      <c r="AG81" t="s">
        <v>218</v>
      </c>
    </row>
    <row r="82" spans="1:33" x14ac:dyDescent="0.25">
      <c r="A82" s="4">
        <f>IF(D82= "", "",'[1]Reporte de Formatos'!$B$2)</f>
        <v>2022</v>
      </c>
      <c r="B82" s="5">
        <f>IF(D82="","",+'[1]Reporte de Formatos'!$D$2)</f>
        <v>44652</v>
      </c>
      <c r="C82" s="5">
        <f>IF(D82="","",+'[1]Reporte de Formatos'!$E$2)</f>
        <v>44742</v>
      </c>
      <c r="D82" s="4" t="str">
        <f>IF('[1]Reporte de Formatos'!$AR79="","",IF('[1]Reporte de Formatos'!$AR79="s","Empleado","Personal de Confianza"))</f>
        <v>Empleado</v>
      </c>
      <c r="E82" s="6" t="str">
        <f>+'[1]Reporte de Formatos'!A79</f>
        <v>02131034</v>
      </c>
      <c r="F82" s="4" t="str">
        <f>IF(D82="","",+'[1]Reporte de Formatos'!$E79)</f>
        <v>SECRETARIO GENERAL</v>
      </c>
      <c r="G82" s="4" t="str">
        <f>IF(D82="","",+'[1]Reporte de Formatos'!$E79)</f>
        <v>SECRETARIO GENERAL</v>
      </c>
      <c r="H82" s="4" t="str">
        <f>IF(D82="","",+'[1]Reporte de Formatos'!$AS79)</f>
        <v>OPERACION</v>
      </c>
      <c r="I82" s="4" t="str">
        <f>IF(D82="","",+'[1]Reporte de Formatos'!$B79)</f>
        <v>Jose Omar</v>
      </c>
      <c r="J82" s="4" t="str">
        <f>IF(D82="","",+'[1]Reporte de Formatos'!$C79)</f>
        <v>Garcia</v>
      </c>
      <c r="K82" s="4" t="str">
        <f>IF(D82="","",+'[1]Reporte de Formatos'!$D79)</f>
        <v>Cervantes</v>
      </c>
      <c r="L82" s="4" t="str">
        <f>IF(D82="","",IF('[1]Reporte de Formatos'!$AQ79="F","Femenino","Masculino"))</f>
        <v>Masculino</v>
      </c>
      <c r="M82" s="4">
        <v>25368.54</v>
      </c>
      <c r="N82" s="4" t="s">
        <v>214</v>
      </c>
      <c r="O82" s="4">
        <v>12209.900000000001</v>
      </c>
      <c r="P82" s="3" t="s">
        <v>215</v>
      </c>
      <c r="Q82" s="4">
        <v>8</v>
      </c>
      <c r="S82">
        <v>2131034</v>
      </c>
      <c r="T82">
        <v>2131034</v>
      </c>
      <c r="U82" t="s">
        <v>216</v>
      </c>
      <c r="V82" t="s">
        <v>216</v>
      </c>
      <c r="AB82" t="s">
        <v>216</v>
      </c>
      <c r="AD82" t="s">
        <v>217</v>
      </c>
      <c r="AE82" s="7">
        <v>44775</v>
      </c>
      <c r="AF82" s="7">
        <v>44775</v>
      </c>
      <c r="AG82" t="s">
        <v>218</v>
      </c>
    </row>
    <row r="83" spans="1:33" x14ac:dyDescent="0.25">
      <c r="A83" s="4">
        <f>IF(D83= "", "",'[1]Reporte de Formatos'!$B$2)</f>
        <v>2022</v>
      </c>
      <c r="B83" s="5">
        <f>IF(D83="","",+'[1]Reporte de Formatos'!$D$2)</f>
        <v>44652</v>
      </c>
      <c r="C83" s="5">
        <f>IF(D83="","",+'[1]Reporte de Formatos'!$E$2)</f>
        <v>44742</v>
      </c>
      <c r="D83" s="4" t="str">
        <f>IF('[1]Reporte de Formatos'!$AR80="","",IF('[1]Reporte de Formatos'!$AR80="s","Empleado","Personal de Confianza"))</f>
        <v>Empleado</v>
      </c>
      <c r="E83" s="6" t="str">
        <f>+'[1]Reporte de Formatos'!A80</f>
        <v>0214183</v>
      </c>
      <c r="F83" s="4" t="str">
        <f>IF(D83="","",+'[1]Reporte de Formatos'!$E80)</f>
        <v>DRENAJERO</v>
      </c>
      <c r="G83" s="4" t="str">
        <f>IF(D83="","",+'[1]Reporte de Formatos'!$E80)</f>
        <v>DRENAJERO</v>
      </c>
      <c r="H83" s="4" t="str">
        <f>IF(D83="","",+'[1]Reporte de Formatos'!$AS80)</f>
        <v>OPERACION</v>
      </c>
      <c r="I83" s="4" t="str">
        <f>IF(D83="","",+'[1]Reporte de Formatos'!$B80)</f>
        <v>Jose Alfredo</v>
      </c>
      <c r="J83" s="4" t="str">
        <f>IF(D83="","",+'[1]Reporte de Formatos'!$C80)</f>
        <v>Moreno</v>
      </c>
      <c r="K83" s="4" t="str">
        <f>IF(D83="","",+'[1]Reporte de Formatos'!$D80)</f>
        <v xml:space="preserve">Barraza </v>
      </c>
      <c r="L83" s="4" t="str">
        <f>IF(D83="","",IF('[1]Reporte de Formatos'!$AQ80="F","Femenino","Masculino"))</f>
        <v>Masculino</v>
      </c>
      <c r="M83" s="4">
        <v>11740.81</v>
      </c>
      <c r="N83" s="4" t="s">
        <v>214</v>
      </c>
      <c r="O83" s="4">
        <v>4123.9199999999992</v>
      </c>
      <c r="P83" s="3" t="s">
        <v>215</v>
      </c>
      <c r="Q83" s="4">
        <v>8</v>
      </c>
      <c r="S83">
        <v>214183</v>
      </c>
      <c r="T83" t="s">
        <v>216</v>
      </c>
      <c r="U83" t="s">
        <v>216</v>
      </c>
      <c r="V83" t="s">
        <v>216</v>
      </c>
      <c r="AB83">
        <v>214183</v>
      </c>
      <c r="AD83" t="s">
        <v>217</v>
      </c>
      <c r="AE83" s="7">
        <v>44775</v>
      </c>
      <c r="AF83" s="7">
        <v>44775</v>
      </c>
      <c r="AG83" t="s">
        <v>218</v>
      </c>
    </row>
    <row r="84" spans="1:33" x14ac:dyDescent="0.25">
      <c r="A84" s="4">
        <f>IF(D84= "", "",'[1]Reporte de Formatos'!$B$2)</f>
        <v>2022</v>
      </c>
      <c r="B84" s="5">
        <f>IF(D84="","",+'[1]Reporte de Formatos'!$D$2)</f>
        <v>44652</v>
      </c>
      <c r="C84" s="5">
        <f>IF(D84="","",+'[1]Reporte de Formatos'!$E$2)</f>
        <v>44742</v>
      </c>
      <c r="D84" s="4" t="str">
        <f>IF('[1]Reporte de Formatos'!$AR81="","",IF('[1]Reporte de Formatos'!$AR81="s","Empleado","Personal de Confianza"))</f>
        <v>Empleado</v>
      </c>
      <c r="E84" s="6" t="str">
        <f>+'[1]Reporte de Formatos'!A81</f>
        <v>0215183</v>
      </c>
      <c r="F84" s="4" t="str">
        <f>IF(D84="","",+'[1]Reporte de Formatos'!$E81)</f>
        <v>DRENAJERO</v>
      </c>
      <c r="G84" s="4" t="str">
        <f>IF(D84="","",+'[1]Reporte de Formatos'!$E81)</f>
        <v>DRENAJERO</v>
      </c>
      <c r="H84" s="4" t="str">
        <f>IF(D84="","",+'[1]Reporte de Formatos'!$AS81)</f>
        <v>OPERACION</v>
      </c>
      <c r="I84" s="4" t="str">
        <f>IF(D84="","",+'[1]Reporte de Formatos'!$B81)</f>
        <v>Francisco Javier</v>
      </c>
      <c r="J84" s="4" t="str">
        <f>IF(D84="","",+'[1]Reporte de Formatos'!$C81)</f>
        <v>Vasquez</v>
      </c>
      <c r="K84" s="4" t="str">
        <f>IF(D84="","",+'[1]Reporte de Formatos'!$D81)</f>
        <v>Carrillo</v>
      </c>
      <c r="L84" s="4" t="str">
        <f>IF(D84="","",IF('[1]Reporte de Formatos'!$AQ81="F","Femenino","Masculino"))</f>
        <v>Masculino</v>
      </c>
      <c r="M84" s="4">
        <v>12322.43</v>
      </c>
      <c r="N84" s="4" t="s">
        <v>214</v>
      </c>
      <c r="O84" s="4">
        <v>4233.1900000000005</v>
      </c>
      <c r="P84" s="3" t="s">
        <v>215</v>
      </c>
      <c r="Q84" s="4">
        <v>8</v>
      </c>
      <c r="S84">
        <v>215183</v>
      </c>
      <c r="T84" t="s">
        <v>216</v>
      </c>
      <c r="U84" t="s">
        <v>216</v>
      </c>
      <c r="V84" t="s">
        <v>216</v>
      </c>
      <c r="AB84">
        <v>215183</v>
      </c>
      <c r="AD84" t="s">
        <v>217</v>
      </c>
      <c r="AE84" s="7">
        <v>44775</v>
      </c>
      <c r="AF84" s="7">
        <v>44775</v>
      </c>
      <c r="AG84" t="s">
        <v>218</v>
      </c>
    </row>
    <row r="85" spans="1:33" x14ac:dyDescent="0.25">
      <c r="A85" s="4">
        <f>IF(D85= "", "",'[1]Reporte de Formatos'!$B$2)</f>
        <v>2022</v>
      </c>
      <c r="B85" s="5">
        <f>IF(D85="","",+'[1]Reporte de Formatos'!$D$2)</f>
        <v>44652</v>
      </c>
      <c r="C85" s="5">
        <f>IF(D85="","",+'[1]Reporte de Formatos'!$E$2)</f>
        <v>44742</v>
      </c>
      <c r="D85" s="4" t="s">
        <v>90</v>
      </c>
      <c r="E85" s="6" t="str">
        <f>+'[1]Reporte de Formatos'!A82</f>
        <v>0218112</v>
      </c>
      <c r="F85" s="4" t="str">
        <f>IF(D85="","",+'[1]Reporte de Formatos'!$E82)</f>
        <v>AUX DE CONTRALORIA Y ADMINISTRATIVO</v>
      </c>
      <c r="G85" s="4" t="str">
        <f>IF(D85="","",+'[1]Reporte de Formatos'!$E82)</f>
        <v>AUX DE CONTRALORIA Y ADMINISTRATIVO</v>
      </c>
      <c r="H85" s="4" t="str">
        <f>IF(D85="","",+'[1]Reporte de Formatos'!$AS82)</f>
        <v>CONTRALORIA</v>
      </c>
      <c r="I85" s="4" t="str">
        <f>IF(D85="","",+'[1]Reporte de Formatos'!$B82)</f>
        <v>Eleazar</v>
      </c>
      <c r="J85" s="4" t="str">
        <f>IF(D85="","",+'[1]Reporte de Formatos'!$C82)</f>
        <v>Solis</v>
      </c>
      <c r="K85" s="4" t="str">
        <f>IF(D85="","",+'[1]Reporte de Formatos'!$D82)</f>
        <v>Noriega</v>
      </c>
      <c r="L85" s="4" t="str">
        <f>IF(D85="","",IF('[1]Reporte de Formatos'!$AQ82="F","Femenino","Masculino"))</f>
        <v>Masculino</v>
      </c>
      <c r="M85" s="4">
        <v>24102.89</v>
      </c>
      <c r="N85" s="4" t="s">
        <v>214</v>
      </c>
      <c r="O85" s="4">
        <v>20877.41</v>
      </c>
      <c r="P85" s="3" t="s">
        <v>215</v>
      </c>
      <c r="Q85" s="4">
        <v>8</v>
      </c>
      <c r="S85">
        <v>218112</v>
      </c>
      <c r="T85" t="s">
        <v>216</v>
      </c>
      <c r="U85" t="s">
        <v>216</v>
      </c>
      <c r="V85" t="s">
        <v>216</v>
      </c>
      <c r="AB85">
        <v>218112</v>
      </c>
      <c r="AD85" t="s">
        <v>217</v>
      </c>
      <c r="AE85" s="7">
        <v>44775</v>
      </c>
      <c r="AF85" s="7">
        <v>44775</v>
      </c>
      <c r="AG85" t="s">
        <v>218</v>
      </c>
    </row>
    <row r="86" spans="1:33" x14ac:dyDescent="0.25">
      <c r="A86" s="4">
        <f>IF(D86= "", "",'[1]Reporte de Formatos'!$B$2)</f>
        <v>2022</v>
      </c>
      <c r="B86" s="5">
        <f>IF(D86="","",+'[1]Reporte de Formatos'!$D$2)</f>
        <v>44652</v>
      </c>
      <c r="C86" s="5">
        <f>IF(D86="","",+'[1]Reporte de Formatos'!$E$2)</f>
        <v>44742</v>
      </c>
      <c r="D86" s="4" t="str">
        <f>IF('[1]Reporte de Formatos'!$AR83="","",IF('[1]Reporte de Formatos'!$AR83="s","Empleado","Personal de Confianza"))</f>
        <v>Empleado</v>
      </c>
      <c r="E86" s="6" t="str">
        <f>+'[1]Reporte de Formatos'!A83</f>
        <v>02191822</v>
      </c>
      <c r="F86" s="4" t="str">
        <f>IF(D86="","",+'[1]Reporte de Formatos'!$E83)</f>
        <v>OPERADOR DE RETROEXCAVADORA</v>
      </c>
      <c r="G86" s="4" t="str">
        <f>IF(D86="","",+'[1]Reporte de Formatos'!$E83)</f>
        <v>OPERADOR DE RETROEXCAVADORA</v>
      </c>
      <c r="H86" s="4" t="str">
        <f>IF(D86="","",+'[1]Reporte de Formatos'!$AS83)</f>
        <v>OPERACION</v>
      </c>
      <c r="I86" s="4" t="str">
        <f>IF(D86="","",+'[1]Reporte de Formatos'!$B83)</f>
        <v>Luis Manuel</v>
      </c>
      <c r="J86" s="4" t="str">
        <f>IF(D86="","",+'[1]Reporte de Formatos'!$C83)</f>
        <v>Garcia</v>
      </c>
      <c r="K86" s="4" t="str">
        <f>IF(D86="","",+'[1]Reporte de Formatos'!$D83)</f>
        <v>Estrada</v>
      </c>
      <c r="L86" s="4" t="str">
        <f>IF(D86="","",IF('[1]Reporte de Formatos'!$AQ83="F","Femenino","Masculino"))</f>
        <v>Masculino</v>
      </c>
      <c r="M86" s="4">
        <v>15830.99</v>
      </c>
      <c r="N86" s="4" t="s">
        <v>214</v>
      </c>
      <c r="O86" s="4">
        <v>8566.630000000001</v>
      </c>
      <c r="P86" s="3" t="s">
        <v>215</v>
      </c>
      <c r="Q86" s="4">
        <v>8</v>
      </c>
      <c r="S86">
        <v>2191822</v>
      </c>
      <c r="T86" t="s">
        <v>216</v>
      </c>
      <c r="U86" t="s">
        <v>216</v>
      </c>
      <c r="V86" t="s">
        <v>216</v>
      </c>
      <c r="AB86">
        <v>2191822</v>
      </c>
      <c r="AD86" t="s">
        <v>217</v>
      </c>
      <c r="AE86" s="7">
        <v>44775</v>
      </c>
      <c r="AF86" s="7">
        <v>44775</v>
      </c>
      <c r="AG86" t="s">
        <v>218</v>
      </c>
    </row>
    <row r="87" spans="1:33" x14ac:dyDescent="0.25">
      <c r="A87" s="4">
        <f>IF(D87= "", "",'[1]Reporte de Formatos'!$B$2)</f>
        <v>2022</v>
      </c>
      <c r="B87" s="5">
        <f>IF(D87="","",+'[1]Reporte de Formatos'!$D$2)</f>
        <v>44652</v>
      </c>
      <c r="C87" s="5">
        <f>IF(D87="","",+'[1]Reporte de Formatos'!$E$2)</f>
        <v>44742</v>
      </c>
      <c r="D87" s="4" t="str">
        <f>IF('[1]Reporte de Formatos'!$AR84="","",IF('[1]Reporte de Formatos'!$AR84="s","Empleado","Personal de Confianza"))</f>
        <v>Empleado</v>
      </c>
      <c r="E87" s="6" t="str">
        <f>+'[1]Reporte de Formatos'!A84</f>
        <v>0220184</v>
      </c>
      <c r="F87" s="4" t="str">
        <f>IF(D87="","",+'[1]Reporte de Formatos'!$E84)</f>
        <v>FONTANERO</v>
      </c>
      <c r="G87" s="4" t="str">
        <f>IF(D87="","",+'[1]Reporte de Formatos'!$E84)</f>
        <v>FONTANERO</v>
      </c>
      <c r="H87" s="4" t="str">
        <f>IF(D87="","",+'[1]Reporte de Formatos'!$AS84)</f>
        <v>OPERACION</v>
      </c>
      <c r="I87" s="4" t="str">
        <f>IF(D87="","",+'[1]Reporte de Formatos'!$B84)</f>
        <v>Luis Alberto</v>
      </c>
      <c r="J87" s="4" t="str">
        <f>IF(D87="","",+'[1]Reporte de Formatos'!$C84)</f>
        <v>Lopez</v>
      </c>
      <c r="K87" s="4" t="str">
        <f>IF(D87="","",+'[1]Reporte de Formatos'!$D84)</f>
        <v>Lopez</v>
      </c>
      <c r="L87" s="4" t="str">
        <f>IF(D87="","",IF('[1]Reporte de Formatos'!$AQ84="F","Femenino","Masculino"))</f>
        <v>Masculino</v>
      </c>
      <c r="M87" s="4">
        <v>11280.04</v>
      </c>
      <c r="N87" s="4" t="s">
        <v>214</v>
      </c>
      <c r="O87" s="4">
        <v>805.5</v>
      </c>
      <c r="P87" s="3" t="s">
        <v>215</v>
      </c>
      <c r="Q87" s="4">
        <v>8</v>
      </c>
      <c r="S87">
        <v>220184</v>
      </c>
      <c r="T87" t="s">
        <v>216</v>
      </c>
      <c r="U87" t="s">
        <v>216</v>
      </c>
      <c r="V87" t="s">
        <v>216</v>
      </c>
      <c r="AB87">
        <v>220184</v>
      </c>
      <c r="AD87" t="s">
        <v>217</v>
      </c>
      <c r="AE87" s="7">
        <v>44775</v>
      </c>
      <c r="AF87" s="7">
        <v>44775</v>
      </c>
      <c r="AG87" t="s">
        <v>218</v>
      </c>
    </row>
    <row r="88" spans="1:33" x14ac:dyDescent="0.25">
      <c r="A88" s="4">
        <f>IF(D88= "", "",'[1]Reporte de Formatos'!$B$2)</f>
        <v>2022</v>
      </c>
      <c r="B88" s="5">
        <f>IF(D88="","",+'[1]Reporte de Formatos'!$D$2)</f>
        <v>44652</v>
      </c>
      <c r="C88" s="5">
        <f>IF(D88="","",+'[1]Reporte de Formatos'!$E$2)</f>
        <v>44742</v>
      </c>
      <c r="D88" s="4" t="str">
        <f>IF('[1]Reporte de Formatos'!$AR85="","",IF('[1]Reporte de Formatos'!$AR85="s","Empleado","Personal de Confianza"))</f>
        <v>Empleado</v>
      </c>
      <c r="E88" s="6" t="str">
        <f>+'[1]Reporte de Formatos'!A85</f>
        <v>0221184</v>
      </c>
      <c r="F88" s="4" t="str">
        <f>IF(D88="","",+'[1]Reporte de Formatos'!$E85)</f>
        <v>FONTANERO</v>
      </c>
      <c r="G88" s="4" t="str">
        <f>IF(D88="","",+'[1]Reporte de Formatos'!$E85)</f>
        <v>FONTANERO</v>
      </c>
      <c r="H88" s="4" t="str">
        <f>IF(D88="","",+'[1]Reporte de Formatos'!$AS85)</f>
        <v>OPERACION</v>
      </c>
      <c r="I88" s="4" t="str">
        <f>IF(D88="","",+'[1]Reporte de Formatos'!$B85)</f>
        <v>Alfredo</v>
      </c>
      <c r="J88" s="4" t="str">
        <f>IF(D88="","",+'[1]Reporte de Formatos'!$C85)</f>
        <v>Ruiz</v>
      </c>
      <c r="K88" s="4" t="str">
        <f>IF(D88="","",+'[1]Reporte de Formatos'!$D85)</f>
        <v>Tevaqui</v>
      </c>
      <c r="L88" s="4" t="str">
        <f>IF(D88="","",IF('[1]Reporte de Formatos'!$AQ85="F","Femenino","Masculino"))</f>
        <v>Masculino</v>
      </c>
      <c r="M88" s="4">
        <v>10781.12</v>
      </c>
      <c r="N88" s="4" t="s">
        <v>214</v>
      </c>
      <c r="O88" s="4">
        <v>6949.01</v>
      </c>
      <c r="P88" s="3" t="s">
        <v>215</v>
      </c>
      <c r="Q88" s="4">
        <v>8</v>
      </c>
      <c r="S88">
        <v>221184</v>
      </c>
      <c r="T88" t="s">
        <v>216</v>
      </c>
      <c r="U88" t="s">
        <v>216</v>
      </c>
      <c r="V88" t="s">
        <v>216</v>
      </c>
      <c r="AB88">
        <v>221184</v>
      </c>
      <c r="AD88" t="s">
        <v>217</v>
      </c>
      <c r="AE88" s="7">
        <v>44775</v>
      </c>
      <c r="AF88" s="7">
        <v>44775</v>
      </c>
      <c r="AG88" t="s">
        <v>218</v>
      </c>
    </row>
    <row r="89" spans="1:33" x14ac:dyDescent="0.25">
      <c r="A89" s="4">
        <f>IF(D89= "", "",'[1]Reporte de Formatos'!$B$2)</f>
        <v>2022</v>
      </c>
      <c r="B89" s="5">
        <f>IF(D89="","",+'[1]Reporte de Formatos'!$D$2)</f>
        <v>44652</v>
      </c>
      <c r="C89" s="5">
        <f>IF(D89="","",+'[1]Reporte de Formatos'!$E$2)</f>
        <v>44742</v>
      </c>
      <c r="D89" s="4" t="str">
        <f>IF('[1]Reporte de Formatos'!$AR86="","",IF('[1]Reporte de Formatos'!$AR86="s","Empleado","Personal de Confianza"))</f>
        <v>Empleado</v>
      </c>
      <c r="E89" s="6" t="str">
        <f>+'[1]Reporte de Formatos'!A86</f>
        <v>0222184</v>
      </c>
      <c r="F89" s="4" t="str">
        <f>IF(D89="","",+'[1]Reporte de Formatos'!$E86)</f>
        <v>FONTANERO</v>
      </c>
      <c r="G89" s="4" t="str">
        <f>IF(D89="","",+'[1]Reporte de Formatos'!$E86)</f>
        <v>FONTANERO</v>
      </c>
      <c r="H89" s="4" t="str">
        <f>IF(D89="","",+'[1]Reporte de Formatos'!$AS86)</f>
        <v>OPERACION</v>
      </c>
      <c r="I89" s="4" t="str">
        <f>IF(D89="","",+'[1]Reporte de Formatos'!$B86)</f>
        <v>Luis Ravi</v>
      </c>
      <c r="J89" s="4" t="str">
        <f>IF(D89="","",+'[1]Reporte de Formatos'!$C86)</f>
        <v>Solis</v>
      </c>
      <c r="K89" s="4" t="str">
        <f>IF(D89="","",+'[1]Reporte de Formatos'!$D86)</f>
        <v>Hernandez</v>
      </c>
      <c r="L89" s="4" t="str">
        <f>IF(D89="","",IF('[1]Reporte de Formatos'!$AQ86="F","Femenino","Masculino"))</f>
        <v>Masculino</v>
      </c>
      <c r="M89" s="4">
        <v>13749.8</v>
      </c>
      <c r="N89" s="4" t="s">
        <v>214</v>
      </c>
      <c r="O89" s="4">
        <v>5748.7099999999991</v>
      </c>
      <c r="P89" s="3" t="s">
        <v>215</v>
      </c>
      <c r="Q89" s="4">
        <v>8</v>
      </c>
      <c r="S89">
        <v>222184</v>
      </c>
      <c r="T89" t="s">
        <v>216</v>
      </c>
      <c r="U89" t="s">
        <v>216</v>
      </c>
      <c r="V89" t="s">
        <v>216</v>
      </c>
      <c r="AB89">
        <v>222184</v>
      </c>
      <c r="AD89" t="s">
        <v>217</v>
      </c>
      <c r="AE89" s="7">
        <v>44775</v>
      </c>
      <c r="AF89" s="7">
        <v>44775</v>
      </c>
      <c r="AG89" t="s">
        <v>218</v>
      </c>
    </row>
    <row r="90" spans="1:33" x14ac:dyDescent="0.25">
      <c r="A90" s="4">
        <f>IF(D90= "", "",'[1]Reporte de Formatos'!$B$2)</f>
        <v>2022</v>
      </c>
      <c r="B90" s="5">
        <f>IF(D90="","",+'[1]Reporte de Formatos'!$D$2)</f>
        <v>44652</v>
      </c>
      <c r="C90" s="5">
        <f>IF(D90="","",+'[1]Reporte de Formatos'!$E$2)</f>
        <v>44742</v>
      </c>
      <c r="D90" s="4" t="str">
        <f>IF('[1]Reporte de Formatos'!$AR87="","",IF('[1]Reporte de Formatos'!$AR87="s","Empleado","Personal de Confianza"))</f>
        <v>Empleado</v>
      </c>
      <c r="E90" s="6" t="str">
        <f>+'[1]Reporte de Formatos'!A87</f>
        <v>0223185</v>
      </c>
      <c r="F90" s="4" t="str">
        <f>IF(D90="","",+'[1]Reporte de Formatos'!$E87)</f>
        <v>BACHEADOR</v>
      </c>
      <c r="G90" s="4" t="str">
        <f>IF(D90="","",+'[1]Reporte de Formatos'!$E87)</f>
        <v>BACHEADOR</v>
      </c>
      <c r="H90" s="4" t="str">
        <f>IF(D90="","",+'[1]Reporte de Formatos'!$AS87)</f>
        <v>OPERACION</v>
      </c>
      <c r="I90" s="4" t="str">
        <f>IF(D90="","",+'[1]Reporte de Formatos'!$B87)</f>
        <v>Jesus Ivan</v>
      </c>
      <c r="J90" s="4" t="str">
        <f>IF(D90="","",+'[1]Reporte de Formatos'!$C87)</f>
        <v>Madera</v>
      </c>
      <c r="K90" s="4" t="str">
        <f>IF(D90="","",+'[1]Reporte de Formatos'!$D87)</f>
        <v>Lopez</v>
      </c>
      <c r="L90" s="4" t="str">
        <f>IF(D90="","",IF('[1]Reporte de Formatos'!$AQ87="F","Femenino","Masculino"))</f>
        <v>Masculino</v>
      </c>
      <c r="M90" s="4">
        <v>2188.37</v>
      </c>
      <c r="N90" s="4" t="s">
        <v>214</v>
      </c>
      <c r="O90" s="4">
        <v>965.15999999999985</v>
      </c>
      <c r="P90" s="3" t="s">
        <v>215</v>
      </c>
      <c r="Q90" s="4">
        <v>8</v>
      </c>
      <c r="S90">
        <v>223185</v>
      </c>
      <c r="T90" t="s">
        <v>216</v>
      </c>
      <c r="U90" t="s">
        <v>216</v>
      </c>
      <c r="V90" t="s">
        <v>216</v>
      </c>
      <c r="AB90">
        <v>223185</v>
      </c>
      <c r="AD90" t="s">
        <v>217</v>
      </c>
      <c r="AE90" s="7">
        <v>44775</v>
      </c>
      <c r="AF90" s="7">
        <v>44775</v>
      </c>
      <c r="AG90" t="s">
        <v>218</v>
      </c>
    </row>
    <row r="91" spans="1:33" x14ac:dyDescent="0.25">
      <c r="A91" s="4">
        <f>IF(D91= "", "",'[1]Reporte de Formatos'!$B$2)</f>
        <v>2022</v>
      </c>
      <c r="B91" s="5">
        <f>IF(D91="","",+'[1]Reporte de Formatos'!$D$2)</f>
        <v>44652</v>
      </c>
      <c r="C91" s="5">
        <f>IF(D91="","",+'[1]Reporte de Formatos'!$E$2)</f>
        <v>44742</v>
      </c>
      <c r="D91" s="4" t="str">
        <f>IF('[1]Reporte de Formatos'!$AR88="","",IF('[1]Reporte de Formatos'!$AR88="s","Empleado","Personal de Confianza"))</f>
        <v>Empleado</v>
      </c>
      <c r="E91" s="6" t="str">
        <f>+'[1]Reporte de Formatos'!A88</f>
        <v>02238131</v>
      </c>
      <c r="F91" s="4" t="str">
        <f>IF(D91="","",+'[1]Reporte de Formatos'!$E88)</f>
        <v>PEON ALBAÑIL</v>
      </c>
      <c r="G91" s="4" t="str">
        <f>IF(D91="","",+'[1]Reporte de Formatos'!$E88)</f>
        <v>PEON ALBAÑIL</v>
      </c>
      <c r="H91" s="4" t="str">
        <f>IF(D91="","",+'[1]Reporte de Formatos'!$AS88)</f>
        <v>OPERACION</v>
      </c>
      <c r="I91" s="4" t="str">
        <f>IF(D91="","",+'[1]Reporte de Formatos'!$B88)</f>
        <v>Jesus Ivan</v>
      </c>
      <c r="J91" s="4" t="str">
        <f>IF(D91="","",+'[1]Reporte de Formatos'!$C88)</f>
        <v>Madera</v>
      </c>
      <c r="K91" s="4" t="str">
        <f>IF(D91="","",+'[1]Reporte de Formatos'!$D88)</f>
        <v>Lopez</v>
      </c>
      <c r="L91" s="4" t="str">
        <f>IF(D91="","",IF('[1]Reporte de Formatos'!$AQ88="F","Femenino","Masculino"))</f>
        <v>Masculino</v>
      </c>
      <c r="M91" s="4">
        <v>9050.0499999999993</v>
      </c>
      <c r="N91" s="4" t="s">
        <v>214</v>
      </c>
      <c r="O91" s="4">
        <v>3158.4599999999991</v>
      </c>
      <c r="P91" s="3" t="s">
        <v>215</v>
      </c>
      <c r="Q91" s="4">
        <v>8</v>
      </c>
      <c r="S91">
        <v>2238131</v>
      </c>
      <c r="T91" t="s">
        <v>216</v>
      </c>
      <c r="U91" t="s">
        <v>216</v>
      </c>
      <c r="V91">
        <v>2238131</v>
      </c>
      <c r="AB91">
        <v>2238131</v>
      </c>
      <c r="AD91" t="s">
        <v>217</v>
      </c>
      <c r="AE91" s="7">
        <v>44775</v>
      </c>
      <c r="AF91" s="7">
        <v>44775</v>
      </c>
      <c r="AG91" t="s">
        <v>219</v>
      </c>
    </row>
    <row r="92" spans="1:33" x14ac:dyDescent="0.25">
      <c r="A92" s="4">
        <f>IF(D92= "", "",'[1]Reporte de Formatos'!$B$2)</f>
        <v>2022</v>
      </c>
      <c r="B92" s="5">
        <f>IF(D92="","",+'[1]Reporte de Formatos'!$D$2)</f>
        <v>44652</v>
      </c>
      <c r="C92" s="5">
        <f>IF(D92="","",+'[1]Reporte de Formatos'!$E$2)</f>
        <v>44742</v>
      </c>
      <c r="D92" s="4" t="str">
        <f>IF('[1]Reporte de Formatos'!$AR89="","",IF('[1]Reporte de Formatos'!$AR89="s","Empleado","Personal de Confianza"))</f>
        <v>Empleado</v>
      </c>
      <c r="E92" s="6" t="str">
        <f>+'[1]Reporte de Formatos'!A89</f>
        <v>0224184</v>
      </c>
      <c r="F92" s="4" t="str">
        <f>IF(D92="","",+'[1]Reporte de Formatos'!$E89)</f>
        <v>FONTANERO</v>
      </c>
      <c r="G92" s="4" t="str">
        <f>IF(D92="","",+'[1]Reporte de Formatos'!$E89)</f>
        <v>FONTANERO</v>
      </c>
      <c r="H92" s="4" t="str">
        <f>IF(D92="","",+'[1]Reporte de Formatos'!$AS89)</f>
        <v>OPERACION</v>
      </c>
      <c r="I92" s="4" t="str">
        <f>IF(D92="","",+'[1]Reporte de Formatos'!$B89)</f>
        <v>Noe Ruben</v>
      </c>
      <c r="J92" s="4" t="str">
        <f>IF(D92="","",+'[1]Reporte de Formatos'!$C89)</f>
        <v>Aceves</v>
      </c>
      <c r="K92" s="4" t="str">
        <f>IF(D92="","",+'[1]Reporte de Formatos'!$D89)</f>
        <v>Celaya</v>
      </c>
      <c r="L92" s="4" t="str">
        <f>IF(D92="","",IF('[1]Reporte de Formatos'!$AQ89="F","Femenino","Masculino"))</f>
        <v>Masculino</v>
      </c>
      <c r="M92" s="4">
        <v>2232.98</v>
      </c>
      <c r="N92" s="4" t="s">
        <v>214</v>
      </c>
      <c r="O92" s="4">
        <v>641.49</v>
      </c>
      <c r="P92" s="3" t="s">
        <v>215</v>
      </c>
      <c r="Q92" s="4">
        <v>8</v>
      </c>
      <c r="S92">
        <v>224184</v>
      </c>
      <c r="T92" t="s">
        <v>216</v>
      </c>
      <c r="U92" t="s">
        <v>216</v>
      </c>
      <c r="V92" t="s">
        <v>216</v>
      </c>
      <c r="AB92">
        <v>224184</v>
      </c>
      <c r="AD92" t="s">
        <v>217</v>
      </c>
      <c r="AE92" s="7">
        <v>44775</v>
      </c>
      <c r="AF92" s="7">
        <v>44775</v>
      </c>
      <c r="AG92" t="s">
        <v>218</v>
      </c>
    </row>
    <row r="93" spans="1:33" x14ac:dyDescent="0.25">
      <c r="A93" s="4">
        <f>IF(D93= "", "",'[1]Reporte de Formatos'!$B$2)</f>
        <v>2022</v>
      </c>
      <c r="B93" s="5">
        <f>IF(D93="","",+'[1]Reporte de Formatos'!$D$2)</f>
        <v>44652</v>
      </c>
      <c r="C93" s="5">
        <f>IF(D93="","",+'[1]Reporte de Formatos'!$E$2)</f>
        <v>44742</v>
      </c>
      <c r="D93" s="4" t="str">
        <f>IF('[1]Reporte de Formatos'!$AR90="","",IF('[1]Reporte de Formatos'!$AR90="s","Empleado","Personal de Confianza"))</f>
        <v>Empleado</v>
      </c>
      <c r="E93" s="6" t="str">
        <f>+'[1]Reporte de Formatos'!A90</f>
        <v>02248111</v>
      </c>
      <c r="F93" s="4" t="str">
        <f>IF(D93="","",+'[1]Reporte de Formatos'!$E90)</f>
        <v>PEON AUXILIAR DE TALLERES</v>
      </c>
      <c r="G93" s="4" t="str">
        <f>IF(D93="","",+'[1]Reporte de Formatos'!$E90)</f>
        <v>PEON AUXILIAR DE TALLERES</v>
      </c>
      <c r="H93" s="4" t="str">
        <f>IF(D93="","",+'[1]Reporte de Formatos'!$AS90)</f>
        <v>OPERACION</v>
      </c>
      <c r="I93" s="4" t="str">
        <f>IF(D93="","",+'[1]Reporte de Formatos'!$B90)</f>
        <v>Noe Ruben</v>
      </c>
      <c r="J93" s="4" t="str">
        <f>IF(D93="","",+'[1]Reporte de Formatos'!$C90)</f>
        <v>Aceves</v>
      </c>
      <c r="K93" s="4" t="str">
        <f>IF(D93="","",+'[1]Reporte de Formatos'!$D90)</f>
        <v>Celaya</v>
      </c>
      <c r="L93" s="4" t="str">
        <f>IF(D93="","",IF('[1]Reporte de Formatos'!$AQ90="F","Femenino","Masculino"))</f>
        <v>Masculino</v>
      </c>
      <c r="M93" s="4">
        <v>8336.3799999999992</v>
      </c>
      <c r="N93" s="4" t="s">
        <v>214</v>
      </c>
      <c r="O93" s="4">
        <v>1806.8099999999995</v>
      </c>
      <c r="P93" s="3" t="s">
        <v>215</v>
      </c>
      <c r="Q93" s="4">
        <v>8</v>
      </c>
      <c r="S93">
        <v>2248111</v>
      </c>
      <c r="T93" t="s">
        <v>216</v>
      </c>
      <c r="U93" t="s">
        <v>216</v>
      </c>
      <c r="V93" t="s">
        <v>216</v>
      </c>
      <c r="AB93">
        <v>2248111</v>
      </c>
      <c r="AD93" t="s">
        <v>217</v>
      </c>
      <c r="AE93" s="7">
        <v>44775</v>
      </c>
      <c r="AF93" s="7">
        <v>44775</v>
      </c>
      <c r="AG93" t="s">
        <v>219</v>
      </c>
    </row>
    <row r="94" spans="1:33" x14ac:dyDescent="0.25">
      <c r="A94" s="4">
        <f>IF(D94= "", "",'[1]Reporte de Formatos'!$B$2)</f>
        <v>2022</v>
      </c>
      <c r="B94" s="5">
        <f>IF(D94="","",+'[1]Reporte de Formatos'!$D$2)</f>
        <v>44652</v>
      </c>
      <c r="C94" s="5">
        <f>IF(D94="","",+'[1]Reporte de Formatos'!$E$2)</f>
        <v>44742</v>
      </c>
      <c r="D94" s="4" t="s">
        <v>90</v>
      </c>
      <c r="E94" s="6" t="str">
        <f>+'[1]Reporte de Formatos'!A91</f>
        <v>0225122</v>
      </c>
      <c r="F94" s="4" t="str">
        <f>IF(D94="","",+'[1]Reporte de Formatos'!$E91)</f>
        <v>COMPRAS Y PRESUPUESTOS</v>
      </c>
      <c r="G94" s="4" t="str">
        <f>IF(D94="","",+'[1]Reporte de Formatos'!$E91)</f>
        <v>COMPRAS Y PRESUPUESTOS</v>
      </c>
      <c r="H94" s="4" t="str">
        <f>IF(D94="","",+'[1]Reporte de Formatos'!$AS91)</f>
        <v>OPERACION</v>
      </c>
      <c r="I94" s="4" t="str">
        <f>IF(D94="","",+'[1]Reporte de Formatos'!$B91)</f>
        <v>Bernardo</v>
      </c>
      <c r="J94" s="4" t="str">
        <f>IF(D94="","",+'[1]Reporte de Formatos'!$C91)</f>
        <v>Campuzano</v>
      </c>
      <c r="K94" s="4" t="str">
        <f>IF(D94="","",+'[1]Reporte de Formatos'!$D91)</f>
        <v>Torres</v>
      </c>
      <c r="L94" s="4" t="str">
        <f>IF(D94="","",IF('[1]Reporte de Formatos'!$AQ91="F","Femenino","Masculino"))</f>
        <v>Masculino</v>
      </c>
      <c r="M94" s="4">
        <v>20525.02</v>
      </c>
      <c r="N94" s="4" t="s">
        <v>214</v>
      </c>
      <c r="O94" s="4">
        <v>10516.2</v>
      </c>
      <c r="P94" s="3" t="s">
        <v>215</v>
      </c>
      <c r="Q94" s="4">
        <v>8</v>
      </c>
      <c r="S94">
        <v>225122</v>
      </c>
      <c r="T94" t="s">
        <v>216</v>
      </c>
      <c r="U94" t="s">
        <v>216</v>
      </c>
      <c r="V94" t="s">
        <v>216</v>
      </c>
      <c r="AB94">
        <v>225122</v>
      </c>
      <c r="AD94" t="s">
        <v>217</v>
      </c>
      <c r="AE94" s="7">
        <v>44775</v>
      </c>
      <c r="AF94" s="7">
        <v>44775</v>
      </c>
      <c r="AG94" t="s">
        <v>218</v>
      </c>
    </row>
    <row r="95" spans="1:33" x14ac:dyDescent="0.25">
      <c r="A95" s="4">
        <f>IF(D95= "", "",'[1]Reporte de Formatos'!$B$2)</f>
        <v>2022</v>
      </c>
      <c r="B95" s="5">
        <f>IF(D95="","",+'[1]Reporte de Formatos'!$D$2)</f>
        <v>44652</v>
      </c>
      <c r="C95" s="5">
        <f>IF(D95="","",+'[1]Reporte de Formatos'!$E$2)</f>
        <v>44742</v>
      </c>
      <c r="D95" s="4" t="s">
        <v>90</v>
      </c>
      <c r="E95" s="6" t="str">
        <f>+'[1]Reporte de Formatos'!A92</f>
        <v>022814</v>
      </c>
      <c r="F95" s="4" t="str">
        <f>IF(D95="","",+'[1]Reporte de Formatos'!$E92)</f>
        <v>COORD REL PUBLICAS Y COMERCIALIZACION</v>
      </c>
      <c r="G95" s="4" t="str">
        <f>IF(D95="","",+'[1]Reporte de Formatos'!$E92)</f>
        <v>COORD REL PUBLICAS Y COMERCIALIZACION</v>
      </c>
      <c r="H95" s="4" t="str">
        <f>IF(D95="","",+'[1]Reporte de Formatos'!$AS92)</f>
        <v>COMERCIAL</v>
      </c>
      <c r="I95" s="4" t="str">
        <f>IF(D95="","",+'[1]Reporte de Formatos'!$B92)</f>
        <v>Karina</v>
      </c>
      <c r="J95" s="4" t="str">
        <f>IF(D95="","",+'[1]Reporte de Formatos'!$C92)</f>
        <v>Nieblas</v>
      </c>
      <c r="K95" s="4" t="str">
        <f>IF(D95="","",+'[1]Reporte de Formatos'!$D92)</f>
        <v>Valenzuela</v>
      </c>
      <c r="L95" s="4" t="str">
        <f>IF(D95="","",IF('[1]Reporte de Formatos'!$AQ92="F","Femenino","Masculino"))</f>
        <v>Femenino</v>
      </c>
      <c r="M95" s="4">
        <v>32801.160000000003</v>
      </c>
      <c r="N95" s="4" t="s">
        <v>214</v>
      </c>
      <c r="O95" s="4">
        <v>23481.72</v>
      </c>
      <c r="P95" s="3" t="s">
        <v>215</v>
      </c>
      <c r="Q95" s="4">
        <v>8</v>
      </c>
      <c r="S95">
        <v>22814</v>
      </c>
      <c r="T95" t="s">
        <v>216</v>
      </c>
      <c r="U95" t="s">
        <v>216</v>
      </c>
      <c r="V95" t="s">
        <v>216</v>
      </c>
      <c r="AB95" t="s">
        <v>216</v>
      </c>
      <c r="AD95" t="s">
        <v>217</v>
      </c>
      <c r="AE95" s="7">
        <v>44775</v>
      </c>
      <c r="AF95" s="7">
        <v>44775</v>
      </c>
      <c r="AG95" t="s">
        <v>218</v>
      </c>
    </row>
    <row r="96" spans="1:33" x14ac:dyDescent="0.25">
      <c r="A96" s="4">
        <f>IF(D96= "", "",'[1]Reporte de Formatos'!$B$2)</f>
        <v>2022</v>
      </c>
      <c r="B96" s="5">
        <f>IF(D96="","",+'[1]Reporte de Formatos'!$D$2)</f>
        <v>44652</v>
      </c>
      <c r="C96" s="5">
        <f>IF(D96="","",+'[1]Reporte de Formatos'!$E$2)</f>
        <v>44742</v>
      </c>
      <c r="D96" s="4" t="s">
        <v>90</v>
      </c>
      <c r="E96" s="6" t="str">
        <f>+'[1]Reporte de Formatos'!A93</f>
        <v>0232145</v>
      </c>
      <c r="F96" s="4" t="str">
        <f>IF(D96="","",+'[1]Reporte de Formatos'!$E93)</f>
        <v>INSPECTOR DE SERVICIO</v>
      </c>
      <c r="G96" s="4" t="str">
        <f>IF(D96="","",+'[1]Reporte de Formatos'!$E93)</f>
        <v>INSPECTOR DE SERVICIO</v>
      </c>
      <c r="H96" s="4" t="str">
        <f>IF(D96="","",+'[1]Reporte de Formatos'!$AS93)</f>
        <v>COMERCIAL</v>
      </c>
      <c r="I96" s="4" t="str">
        <f>IF(D96="","",+'[1]Reporte de Formatos'!$B93)</f>
        <v>Jose Jesus</v>
      </c>
      <c r="J96" s="4" t="str">
        <f>IF(D96="","",+'[1]Reporte de Formatos'!$C93)</f>
        <v>Gomez</v>
      </c>
      <c r="K96" s="4" t="str">
        <f>IF(D96="","",+'[1]Reporte de Formatos'!$D93)</f>
        <v>Araiza</v>
      </c>
      <c r="L96" s="4" t="str">
        <f>IF(D96="","",IF('[1]Reporte de Formatos'!$AQ93="F","Femenino","Masculino"))</f>
        <v>Masculino</v>
      </c>
      <c r="M96" s="4">
        <v>15508.53</v>
      </c>
      <c r="N96" s="4" t="s">
        <v>214</v>
      </c>
      <c r="O96" s="4">
        <v>4848.4700000000012</v>
      </c>
      <c r="P96" s="3" t="s">
        <v>215</v>
      </c>
      <c r="Q96" s="4">
        <v>8</v>
      </c>
      <c r="S96">
        <v>232145</v>
      </c>
      <c r="T96" t="s">
        <v>216</v>
      </c>
      <c r="U96" t="s">
        <v>216</v>
      </c>
      <c r="V96" t="s">
        <v>216</v>
      </c>
      <c r="AB96">
        <v>232145</v>
      </c>
      <c r="AD96" t="s">
        <v>217</v>
      </c>
      <c r="AE96" s="7">
        <v>44775</v>
      </c>
      <c r="AF96" s="7">
        <v>44775</v>
      </c>
      <c r="AG96" t="s">
        <v>218</v>
      </c>
    </row>
    <row r="97" spans="1:33" x14ac:dyDescent="0.25">
      <c r="A97" s="4">
        <f>IF(D97= "", "",'[1]Reporte de Formatos'!$B$2)</f>
        <v>2022</v>
      </c>
      <c r="B97" s="5">
        <f>IF(D97="","",+'[1]Reporte de Formatos'!$D$2)</f>
        <v>44652</v>
      </c>
      <c r="C97" s="5">
        <f>IF(D97="","",+'[1]Reporte de Formatos'!$E$2)</f>
        <v>44742</v>
      </c>
      <c r="D97" s="4" t="str">
        <f>IF('[1]Reporte de Formatos'!$AR94="","",IF('[1]Reporte de Formatos'!$AR94="s","Empleado","Personal de Confianza"))</f>
        <v>Empleado</v>
      </c>
      <c r="E97" s="6" t="str">
        <f>+'[1]Reporte de Formatos'!A94</f>
        <v>02331812</v>
      </c>
      <c r="F97" s="4" t="str">
        <f>IF(D97="","",+'[1]Reporte de Formatos'!$E94)</f>
        <v>PEON</v>
      </c>
      <c r="G97" s="4" t="str">
        <f>IF(D97="","",+'[1]Reporte de Formatos'!$E94)</f>
        <v>PEON</v>
      </c>
      <c r="H97" s="4" t="str">
        <f>IF(D97="","",+'[1]Reporte de Formatos'!$AS94)</f>
        <v>OPERACION</v>
      </c>
      <c r="I97" s="4" t="str">
        <f>IF(D97="","",+'[1]Reporte de Formatos'!$B94)</f>
        <v>Dagoberto</v>
      </c>
      <c r="J97" s="4" t="str">
        <f>IF(D97="","",+'[1]Reporte de Formatos'!$C94)</f>
        <v>Martinez</v>
      </c>
      <c r="K97" s="4" t="str">
        <f>IF(D97="","",+'[1]Reporte de Formatos'!$D94)</f>
        <v>Montaño</v>
      </c>
      <c r="L97" s="4" t="str">
        <f>IF(D97="","",IF('[1]Reporte de Formatos'!$AQ94="F","Femenino","Masculino"))</f>
        <v>Masculino</v>
      </c>
      <c r="M97" s="4">
        <v>10582.11</v>
      </c>
      <c r="N97" s="4" t="s">
        <v>214</v>
      </c>
      <c r="O97" s="4">
        <v>7479.2900000000009</v>
      </c>
      <c r="P97" s="3" t="s">
        <v>215</v>
      </c>
      <c r="Q97" s="4">
        <v>8</v>
      </c>
      <c r="S97">
        <v>2331812</v>
      </c>
      <c r="T97" t="s">
        <v>216</v>
      </c>
      <c r="U97" t="s">
        <v>216</v>
      </c>
      <c r="V97" t="s">
        <v>216</v>
      </c>
      <c r="AB97">
        <v>2331812</v>
      </c>
      <c r="AD97" t="s">
        <v>217</v>
      </c>
      <c r="AE97" s="7">
        <v>44775</v>
      </c>
      <c r="AF97" s="7">
        <v>44775</v>
      </c>
      <c r="AG97" t="s">
        <v>218</v>
      </c>
    </row>
    <row r="98" spans="1:33" x14ac:dyDescent="0.25">
      <c r="A98" s="4">
        <f>IF(D98= "", "",'[1]Reporte de Formatos'!$B$2)</f>
        <v>2022</v>
      </c>
      <c r="B98" s="5">
        <f>IF(D98="","",+'[1]Reporte de Formatos'!$D$2)</f>
        <v>44652</v>
      </c>
      <c r="C98" s="5">
        <f>IF(D98="","",+'[1]Reporte de Formatos'!$E$2)</f>
        <v>44742</v>
      </c>
      <c r="D98" s="4" t="str">
        <f>IF('[1]Reporte de Formatos'!$AR95="","",IF('[1]Reporte de Formatos'!$AR95="s","Empleado","Personal de Confianza"))</f>
        <v>Empleado</v>
      </c>
      <c r="E98" s="6" t="str">
        <f>+'[1]Reporte de Formatos'!A95</f>
        <v>02338131</v>
      </c>
      <c r="F98" s="4" t="str">
        <f>IF(D98="","",+'[1]Reporte de Formatos'!$E95)</f>
        <v>PEON ALBAÑIL</v>
      </c>
      <c r="G98" s="4" t="str">
        <f>IF(D98="","",+'[1]Reporte de Formatos'!$E95)</f>
        <v>PEON ALBAÑIL</v>
      </c>
      <c r="H98" s="4" t="str">
        <f>IF(D98="","",+'[1]Reporte de Formatos'!$AS95)</f>
        <v>OPERACION</v>
      </c>
      <c r="I98" s="4" t="str">
        <f>IF(D98="","",+'[1]Reporte de Formatos'!$B95)</f>
        <v>Dagoberto</v>
      </c>
      <c r="J98" s="4" t="str">
        <f>IF(D98="","",+'[1]Reporte de Formatos'!$C95)</f>
        <v>Martinez</v>
      </c>
      <c r="K98" s="4" t="str">
        <f>IF(D98="","",+'[1]Reporte de Formatos'!$D95)</f>
        <v>Montaño</v>
      </c>
      <c r="L98" s="4" t="str">
        <f>IF(D98="","",IF('[1]Reporte de Formatos'!$AQ95="F","Femenino","Masculino"))</f>
        <v>Masculino</v>
      </c>
      <c r="M98" s="4">
        <v>1954.55</v>
      </c>
      <c r="N98" s="4" t="s">
        <v>214</v>
      </c>
      <c r="O98" s="4">
        <v>1307.48</v>
      </c>
      <c r="P98" s="3" t="s">
        <v>215</v>
      </c>
      <c r="Q98" s="4">
        <v>8</v>
      </c>
      <c r="S98">
        <v>2338131</v>
      </c>
      <c r="T98" t="s">
        <v>216</v>
      </c>
      <c r="U98" t="s">
        <v>216</v>
      </c>
      <c r="V98" t="s">
        <v>216</v>
      </c>
      <c r="AB98" t="s">
        <v>216</v>
      </c>
      <c r="AD98" t="s">
        <v>217</v>
      </c>
      <c r="AE98" s="7">
        <v>44775</v>
      </c>
      <c r="AF98" s="7">
        <v>44775</v>
      </c>
      <c r="AG98" t="s">
        <v>219</v>
      </c>
    </row>
    <row r="99" spans="1:33" x14ac:dyDescent="0.25">
      <c r="A99" s="4">
        <f>IF(D99= "", "",'[1]Reporte de Formatos'!$B$2)</f>
        <v>2022</v>
      </c>
      <c r="B99" s="5">
        <f>IF(D99="","",+'[1]Reporte de Formatos'!$D$2)</f>
        <v>44652</v>
      </c>
      <c r="C99" s="5">
        <f>IF(D99="","",+'[1]Reporte de Formatos'!$E$2)</f>
        <v>44742</v>
      </c>
      <c r="D99" s="4" t="str">
        <f>IF('[1]Reporte de Formatos'!$AR96="","",IF('[1]Reporte de Formatos'!$AR96="s","Empleado","Personal de Confianza"))</f>
        <v>Empleado</v>
      </c>
      <c r="E99" s="6" t="str">
        <f>+'[1]Reporte de Formatos'!A96</f>
        <v>02341812</v>
      </c>
      <c r="F99" s="4" t="str">
        <f>IF(D99="","",+'[1]Reporte de Formatos'!$E96)</f>
        <v>PEON</v>
      </c>
      <c r="G99" s="4" t="str">
        <f>IF(D99="","",+'[1]Reporte de Formatos'!$E96)</f>
        <v>PEON</v>
      </c>
      <c r="H99" s="4" t="str">
        <f>IF(D99="","",+'[1]Reporte de Formatos'!$AS96)</f>
        <v>OPERACION</v>
      </c>
      <c r="I99" s="4" t="str">
        <f>IF(D99="","",+'[1]Reporte de Formatos'!$B96)</f>
        <v>Joaquin Esteban</v>
      </c>
      <c r="J99" s="4" t="str">
        <f>IF(D99="","",+'[1]Reporte de Formatos'!$C96)</f>
        <v>Solis</v>
      </c>
      <c r="K99" s="4" t="str">
        <f>IF(D99="","",+'[1]Reporte de Formatos'!$D96)</f>
        <v>Rivera</v>
      </c>
      <c r="L99" s="4" t="str">
        <f>IF(D99="","",IF('[1]Reporte de Formatos'!$AQ96="F","Femenino","Masculino"))</f>
        <v>Masculino</v>
      </c>
      <c r="M99" s="4">
        <v>9904.26</v>
      </c>
      <c r="N99" s="4" t="s">
        <v>214</v>
      </c>
      <c r="O99" s="4">
        <v>5142.5300000000007</v>
      </c>
      <c r="P99" s="3" t="s">
        <v>215</v>
      </c>
      <c r="Q99" s="4">
        <v>8</v>
      </c>
      <c r="S99">
        <v>2341812</v>
      </c>
      <c r="T99" t="s">
        <v>216</v>
      </c>
      <c r="U99" t="s">
        <v>216</v>
      </c>
      <c r="V99" t="s">
        <v>216</v>
      </c>
      <c r="AB99">
        <v>2341812</v>
      </c>
      <c r="AD99" t="s">
        <v>217</v>
      </c>
      <c r="AE99" s="7">
        <v>44775</v>
      </c>
      <c r="AF99" s="7">
        <v>44775</v>
      </c>
      <c r="AG99" t="s">
        <v>218</v>
      </c>
    </row>
    <row r="100" spans="1:33" x14ac:dyDescent="0.25">
      <c r="A100" s="4">
        <f>IF(D100= "", "",'[1]Reporte de Formatos'!$B$2)</f>
        <v>2022</v>
      </c>
      <c r="B100" s="5">
        <f>IF(D100="","",+'[1]Reporte de Formatos'!$D$2)</f>
        <v>44652</v>
      </c>
      <c r="C100" s="5">
        <f>IF(D100="","",+'[1]Reporte de Formatos'!$E$2)</f>
        <v>44742</v>
      </c>
      <c r="D100" s="4" t="str">
        <f>IF('[1]Reporte de Formatos'!$AR97="","",IF('[1]Reporte de Formatos'!$AR97="s","Empleado","Personal de Confianza"))</f>
        <v>Empleado</v>
      </c>
      <c r="E100" s="6" t="str">
        <f>+'[1]Reporte de Formatos'!A97</f>
        <v>02361812</v>
      </c>
      <c r="F100" s="4" t="str">
        <f>IF(D100="","",+'[1]Reporte de Formatos'!$E97)</f>
        <v>PEON</v>
      </c>
      <c r="G100" s="4" t="str">
        <f>IF(D100="","",+'[1]Reporte de Formatos'!$E97)</f>
        <v>PEON</v>
      </c>
      <c r="H100" s="4" t="str">
        <f>IF(D100="","",+'[1]Reporte de Formatos'!$AS97)</f>
        <v>OPERACION</v>
      </c>
      <c r="I100" s="4" t="str">
        <f>IF(D100="","",+'[1]Reporte de Formatos'!$B97)</f>
        <v>Marco Antonio</v>
      </c>
      <c r="J100" s="4" t="str">
        <f>IF(D100="","",+'[1]Reporte de Formatos'!$C97)</f>
        <v>Rojas</v>
      </c>
      <c r="K100" s="4" t="str">
        <f>IF(D100="","",+'[1]Reporte de Formatos'!$D97)</f>
        <v>Luquez</v>
      </c>
      <c r="L100" s="4" t="str">
        <f>IF(D100="","",IF('[1]Reporte de Formatos'!$AQ97="F","Femenino","Masculino"))</f>
        <v>Masculino</v>
      </c>
      <c r="M100" s="4">
        <v>11329.84</v>
      </c>
      <c r="N100" s="4" t="s">
        <v>214</v>
      </c>
      <c r="O100" s="4">
        <v>7826.23</v>
      </c>
      <c r="P100" s="3" t="s">
        <v>215</v>
      </c>
      <c r="Q100" s="4">
        <v>8</v>
      </c>
      <c r="S100">
        <v>2361812</v>
      </c>
      <c r="T100" t="s">
        <v>216</v>
      </c>
      <c r="U100" t="s">
        <v>216</v>
      </c>
      <c r="V100" t="s">
        <v>216</v>
      </c>
      <c r="AB100">
        <v>2361812</v>
      </c>
      <c r="AD100" t="s">
        <v>217</v>
      </c>
      <c r="AE100" s="7">
        <v>44775</v>
      </c>
      <c r="AF100" s="7">
        <v>44775</v>
      </c>
      <c r="AG100" t="s">
        <v>218</v>
      </c>
    </row>
    <row r="101" spans="1:33" x14ac:dyDescent="0.25">
      <c r="A101" s="4">
        <f>IF(D101= "", "",'[1]Reporte de Formatos'!$B$2)</f>
        <v>2022</v>
      </c>
      <c r="B101" s="5">
        <f>IF(D101="","",+'[1]Reporte de Formatos'!$D$2)</f>
        <v>44652</v>
      </c>
      <c r="C101" s="5">
        <f>IF(D101="","",+'[1]Reporte de Formatos'!$E$2)</f>
        <v>44742</v>
      </c>
      <c r="D101" s="4" t="str">
        <f>IF('[1]Reporte de Formatos'!$AR98="","",IF('[1]Reporte de Formatos'!$AR98="s","Empleado","Personal de Confianza"))</f>
        <v>Empleado</v>
      </c>
      <c r="E101" s="6" t="str">
        <f>+'[1]Reporte de Formatos'!A98</f>
        <v>02371812</v>
      </c>
      <c r="F101" s="4" t="str">
        <f>IF(D101="","",+'[1]Reporte de Formatos'!$E98)</f>
        <v>PEON</v>
      </c>
      <c r="G101" s="4" t="str">
        <f>IF(D101="","",+'[1]Reporte de Formatos'!$E98)</f>
        <v>PEON</v>
      </c>
      <c r="H101" s="4" t="str">
        <f>IF(D101="","",+'[1]Reporte de Formatos'!$AS98)</f>
        <v>OPERACION</v>
      </c>
      <c r="I101" s="4" t="str">
        <f>IF(D101="","",+'[1]Reporte de Formatos'!$B98)</f>
        <v>Jose Luis</v>
      </c>
      <c r="J101" s="4" t="str">
        <f>IF(D101="","",+'[1]Reporte de Formatos'!$C98)</f>
        <v>Ortiz</v>
      </c>
      <c r="K101" s="4" t="str">
        <f>IF(D101="","",+'[1]Reporte de Formatos'!$D98)</f>
        <v>Contreras</v>
      </c>
      <c r="L101" s="4" t="str">
        <f>IF(D101="","",IF('[1]Reporte de Formatos'!$AQ98="F","Femenino","Masculino"))</f>
        <v>Masculino</v>
      </c>
      <c r="M101" s="4">
        <v>9521.18</v>
      </c>
      <c r="N101" s="4" t="s">
        <v>214</v>
      </c>
      <c r="O101" s="4">
        <v>8075.16</v>
      </c>
      <c r="P101" s="3" t="s">
        <v>215</v>
      </c>
      <c r="Q101" s="4">
        <v>8</v>
      </c>
      <c r="S101">
        <v>2371812</v>
      </c>
      <c r="T101" t="s">
        <v>216</v>
      </c>
      <c r="U101" t="s">
        <v>216</v>
      </c>
      <c r="V101" t="s">
        <v>216</v>
      </c>
      <c r="AB101" t="s">
        <v>216</v>
      </c>
      <c r="AD101" t="s">
        <v>217</v>
      </c>
      <c r="AE101" s="7">
        <v>44775</v>
      </c>
      <c r="AF101" s="7">
        <v>44775</v>
      </c>
      <c r="AG101" t="s">
        <v>218</v>
      </c>
    </row>
    <row r="102" spans="1:33" x14ac:dyDescent="0.25">
      <c r="A102" s="4">
        <f>IF(D102= "", "",'[1]Reporte de Formatos'!$B$2)</f>
        <v>2022</v>
      </c>
      <c r="B102" s="5">
        <f>IF(D102="","",+'[1]Reporte de Formatos'!$D$2)</f>
        <v>44652</v>
      </c>
      <c r="C102" s="5">
        <f>IF(D102="","",+'[1]Reporte de Formatos'!$E$2)</f>
        <v>44742</v>
      </c>
      <c r="D102" s="4" t="str">
        <f>IF('[1]Reporte de Formatos'!$AR99="","",IF('[1]Reporte de Formatos'!$AR99="s","Empleado","Personal de Confianza"))</f>
        <v>Empleado</v>
      </c>
      <c r="E102" s="6" t="str">
        <f>+'[1]Reporte de Formatos'!A99</f>
        <v>02391812</v>
      </c>
      <c r="F102" s="4" t="str">
        <f>IF(D102="","",+'[1]Reporte de Formatos'!$E99)</f>
        <v>PEON</v>
      </c>
      <c r="G102" s="4" t="str">
        <f>IF(D102="","",+'[1]Reporte de Formatos'!$E99)</f>
        <v>PEON</v>
      </c>
      <c r="H102" s="4" t="str">
        <f>IF(D102="","",+'[1]Reporte de Formatos'!$AS99)</f>
        <v>OPERACION</v>
      </c>
      <c r="I102" s="4" t="str">
        <f>IF(D102="","",+'[1]Reporte de Formatos'!$B99)</f>
        <v>Bernardo</v>
      </c>
      <c r="J102" s="4" t="str">
        <f>IF(D102="","",+'[1]Reporte de Formatos'!$C99)</f>
        <v>Rivera</v>
      </c>
      <c r="K102" s="4" t="str">
        <f>IF(D102="","",+'[1]Reporte de Formatos'!$D99)</f>
        <v>Bernal</v>
      </c>
      <c r="L102" s="4" t="str">
        <f>IF(D102="","",IF('[1]Reporte de Formatos'!$AQ99="F","Femenino","Masculino"))</f>
        <v>Masculino</v>
      </c>
      <c r="M102" s="4">
        <v>9734.24</v>
      </c>
      <c r="N102" s="4" t="s">
        <v>214</v>
      </c>
      <c r="O102" s="4">
        <v>4618.5599999999995</v>
      </c>
      <c r="P102" s="3" t="s">
        <v>215</v>
      </c>
      <c r="Q102" s="4">
        <v>8</v>
      </c>
      <c r="S102">
        <v>2391812</v>
      </c>
      <c r="T102" t="s">
        <v>216</v>
      </c>
      <c r="U102" t="s">
        <v>216</v>
      </c>
      <c r="V102" t="s">
        <v>216</v>
      </c>
      <c r="AB102">
        <v>2391812</v>
      </c>
      <c r="AD102" t="s">
        <v>217</v>
      </c>
      <c r="AE102" s="7">
        <v>44775</v>
      </c>
      <c r="AF102" s="7">
        <v>44775</v>
      </c>
      <c r="AG102" t="s">
        <v>218</v>
      </c>
    </row>
    <row r="103" spans="1:33" x14ac:dyDescent="0.25">
      <c r="A103" s="4">
        <f>IF(D103= "", "",'[1]Reporte de Formatos'!$B$2)</f>
        <v>2022</v>
      </c>
      <c r="B103" s="5">
        <f>IF(D103="","",+'[1]Reporte de Formatos'!$D$2)</f>
        <v>44652</v>
      </c>
      <c r="C103" s="5">
        <f>IF(D103="","",+'[1]Reporte de Formatos'!$E$2)</f>
        <v>44742</v>
      </c>
      <c r="D103" s="4" t="str">
        <f>IF('[1]Reporte de Formatos'!$AR100="","",IF('[1]Reporte de Formatos'!$AR100="s","Empleado","Personal de Confianza"))</f>
        <v>Empleado</v>
      </c>
      <c r="E103" s="6" t="str">
        <f>+'[1]Reporte de Formatos'!A100</f>
        <v>02411812</v>
      </c>
      <c r="F103" s="4" t="str">
        <f>IF(D103="","",+'[1]Reporte de Formatos'!$E100)</f>
        <v>PEON</v>
      </c>
      <c r="G103" s="4" t="str">
        <f>IF(D103="","",+'[1]Reporte de Formatos'!$E100)</f>
        <v>PEON</v>
      </c>
      <c r="H103" s="4" t="str">
        <f>IF(D103="","",+'[1]Reporte de Formatos'!$AS100)</f>
        <v>OPERACION</v>
      </c>
      <c r="I103" s="4" t="str">
        <f>IF(D103="","",+'[1]Reporte de Formatos'!$B100)</f>
        <v>Luis Enrique</v>
      </c>
      <c r="J103" s="4" t="str">
        <f>IF(D103="","",+'[1]Reporte de Formatos'!$C100)</f>
        <v>Contreras</v>
      </c>
      <c r="K103" s="4" t="str">
        <f>IF(D103="","",+'[1]Reporte de Formatos'!$D100)</f>
        <v>Lizarraga</v>
      </c>
      <c r="L103" s="4" t="str">
        <f>IF(D103="","",IF('[1]Reporte de Formatos'!$AQ100="F","Femenino","Masculino"))</f>
        <v>Masculino</v>
      </c>
      <c r="M103" s="4">
        <v>10108.02</v>
      </c>
      <c r="N103" s="4" t="s">
        <v>214</v>
      </c>
      <c r="O103" s="4">
        <v>7801.1</v>
      </c>
      <c r="P103" s="3" t="s">
        <v>215</v>
      </c>
      <c r="Q103" s="4">
        <v>8</v>
      </c>
      <c r="S103">
        <v>2411812</v>
      </c>
      <c r="T103" t="s">
        <v>216</v>
      </c>
      <c r="U103" t="s">
        <v>216</v>
      </c>
      <c r="V103" t="s">
        <v>216</v>
      </c>
      <c r="AB103">
        <v>2411812</v>
      </c>
      <c r="AD103" t="s">
        <v>217</v>
      </c>
      <c r="AE103" s="7">
        <v>44775</v>
      </c>
      <c r="AF103" s="7">
        <v>44775</v>
      </c>
      <c r="AG103" t="s">
        <v>218</v>
      </c>
    </row>
    <row r="104" spans="1:33" x14ac:dyDescent="0.25">
      <c r="A104" s="4">
        <f>IF(D104= "", "",'[1]Reporte de Formatos'!$B$2)</f>
        <v>2022</v>
      </c>
      <c r="B104" s="5">
        <f>IF(D104="","",+'[1]Reporte de Formatos'!$D$2)</f>
        <v>44652</v>
      </c>
      <c r="C104" s="5">
        <f>IF(D104="","",+'[1]Reporte de Formatos'!$E$2)</f>
        <v>44742</v>
      </c>
      <c r="D104" s="4" t="str">
        <f>IF('[1]Reporte de Formatos'!$AR101="","",IF('[1]Reporte de Formatos'!$AR101="s","Empleado","Personal de Confianza"))</f>
        <v>Empleado</v>
      </c>
      <c r="E104" s="6" t="str">
        <f>+'[1]Reporte de Formatos'!A101</f>
        <v>02421812</v>
      </c>
      <c r="F104" s="4" t="str">
        <f>IF(D104="","",+'[1]Reporte de Formatos'!$E101)</f>
        <v>PEON</v>
      </c>
      <c r="G104" s="4" t="str">
        <f>IF(D104="","",+'[1]Reporte de Formatos'!$E101)</f>
        <v>PEON</v>
      </c>
      <c r="H104" s="4" t="str">
        <f>IF(D104="","",+'[1]Reporte de Formatos'!$AS101)</f>
        <v>OPERACION</v>
      </c>
      <c r="I104" s="4" t="str">
        <f>IF(D104="","",+'[1]Reporte de Formatos'!$B101)</f>
        <v>Eduardo</v>
      </c>
      <c r="J104" s="4" t="str">
        <f>IF(D104="","",+'[1]Reporte de Formatos'!$C101)</f>
        <v>Mejia</v>
      </c>
      <c r="K104" s="4" t="str">
        <f>IF(D104="","",+'[1]Reporte de Formatos'!$D101)</f>
        <v>Vargas</v>
      </c>
      <c r="L104" s="4" t="str">
        <f>IF(D104="","",IF('[1]Reporte de Formatos'!$AQ101="F","Femenino","Masculino"))</f>
        <v>Masculino</v>
      </c>
      <c r="M104" s="4">
        <v>12635.59</v>
      </c>
      <c r="N104" s="4" t="s">
        <v>214</v>
      </c>
      <c r="O104" s="4">
        <v>10751.39</v>
      </c>
      <c r="P104" s="3" t="s">
        <v>215</v>
      </c>
      <c r="Q104" s="4">
        <v>8</v>
      </c>
      <c r="S104">
        <v>2421812</v>
      </c>
      <c r="T104" t="s">
        <v>216</v>
      </c>
      <c r="U104" t="s">
        <v>216</v>
      </c>
      <c r="V104" t="s">
        <v>216</v>
      </c>
      <c r="AB104">
        <v>2421812</v>
      </c>
      <c r="AD104" t="s">
        <v>217</v>
      </c>
      <c r="AE104" s="7">
        <v>44775</v>
      </c>
      <c r="AF104" s="7">
        <v>44775</v>
      </c>
      <c r="AG104" t="s">
        <v>218</v>
      </c>
    </row>
    <row r="105" spans="1:33" x14ac:dyDescent="0.25">
      <c r="A105" s="4">
        <f>IF(D105= "", "",'[1]Reporte de Formatos'!$B$2)</f>
        <v>2022</v>
      </c>
      <c r="B105" s="5">
        <f>IF(D105="","",+'[1]Reporte de Formatos'!$D$2)</f>
        <v>44652</v>
      </c>
      <c r="C105" s="5">
        <f>IF(D105="","",+'[1]Reporte de Formatos'!$E$2)</f>
        <v>44742</v>
      </c>
      <c r="D105" s="4" t="str">
        <f>IF('[1]Reporte de Formatos'!$AR102="","",IF('[1]Reporte de Formatos'!$AR102="s","Empleado","Personal de Confianza"))</f>
        <v>Empleado</v>
      </c>
      <c r="E105" s="6" t="str">
        <f>+'[1]Reporte de Formatos'!A102</f>
        <v>02431812</v>
      </c>
      <c r="F105" s="4" t="str">
        <f>IF(D105="","",+'[1]Reporte de Formatos'!$E102)</f>
        <v>PEON</v>
      </c>
      <c r="G105" s="4" t="str">
        <f>IF(D105="","",+'[1]Reporte de Formatos'!$E102)</f>
        <v>PEON</v>
      </c>
      <c r="H105" s="4" t="str">
        <f>IF(D105="","",+'[1]Reporte de Formatos'!$AS102)</f>
        <v>OPERACION</v>
      </c>
      <c r="I105" s="4" t="str">
        <f>IF(D105="","",+'[1]Reporte de Formatos'!$B102)</f>
        <v>Ismael Alejandro</v>
      </c>
      <c r="J105" s="4" t="str">
        <f>IF(D105="","",+'[1]Reporte de Formatos'!$C102)</f>
        <v>Aceves</v>
      </c>
      <c r="K105" s="4" t="str">
        <f>IF(D105="","",+'[1]Reporte de Formatos'!$D102)</f>
        <v>Castillo</v>
      </c>
      <c r="L105" s="4" t="str">
        <f>IF(D105="","",IF('[1]Reporte de Formatos'!$AQ102="F","Femenino","Masculino"))</f>
        <v>Masculino</v>
      </c>
      <c r="M105" s="4">
        <v>9129.36</v>
      </c>
      <c r="N105" s="4" t="s">
        <v>214</v>
      </c>
      <c r="O105" s="4">
        <v>4313.8300000000008</v>
      </c>
      <c r="P105" s="3" t="s">
        <v>215</v>
      </c>
      <c r="Q105" s="4">
        <v>8</v>
      </c>
      <c r="S105">
        <v>2431812</v>
      </c>
      <c r="T105" t="s">
        <v>216</v>
      </c>
      <c r="U105" t="s">
        <v>216</v>
      </c>
      <c r="V105" t="s">
        <v>216</v>
      </c>
      <c r="AB105" t="s">
        <v>216</v>
      </c>
      <c r="AD105" t="s">
        <v>217</v>
      </c>
      <c r="AE105" s="7">
        <v>44775</v>
      </c>
      <c r="AF105" s="7">
        <v>44775</v>
      </c>
      <c r="AG105" t="s">
        <v>218</v>
      </c>
    </row>
    <row r="106" spans="1:33" x14ac:dyDescent="0.25">
      <c r="A106" s="4">
        <f>IF(D106= "", "",'[1]Reporte de Formatos'!$B$2)</f>
        <v>2022</v>
      </c>
      <c r="B106" s="5">
        <f>IF(D106="","",+'[1]Reporte de Formatos'!$D$2)</f>
        <v>44652</v>
      </c>
      <c r="C106" s="5">
        <f>IF(D106="","",+'[1]Reporte de Formatos'!$E$2)</f>
        <v>44742</v>
      </c>
      <c r="D106" s="4" t="str">
        <f>IF('[1]Reporte de Formatos'!$AR103="","",IF('[1]Reporte de Formatos'!$AR103="s","Empleado","Personal de Confianza"))</f>
        <v>Empleado</v>
      </c>
      <c r="E106" s="6" t="str">
        <f>+'[1]Reporte de Formatos'!A103</f>
        <v>02441812</v>
      </c>
      <c r="F106" s="4" t="str">
        <f>IF(D106="","",+'[1]Reporte de Formatos'!$E103)</f>
        <v>PEON</v>
      </c>
      <c r="G106" s="4" t="str">
        <f>IF(D106="","",+'[1]Reporte de Formatos'!$E103)</f>
        <v>PEON</v>
      </c>
      <c r="H106" s="4" t="str">
        <f>IF(D106="","",+'[1]Reporte de Formatos'!$AS103)</f>
        <v>OPERACION</v>
      </c>
      <c r="I106" s="4" t="str">
        <f>IF(D106="","",+'[1]Reporte de Formatos'!$B103)</f>
        <v>Luis Alberto</v>
      </c>
      <c r="J106" s="4" t="str">
        <f>IF(D106="","",+'[1]Reporte de Formatos'!$C103)</f>
        <v>Zarazua</v>
      </c>
      <c r="K106" s="4" t="str">
        <f>IF(D106="","",+'[1]Reporte de Formatos'!$D103)</f>
        <v>Corona</v>
      </c>
      <c r="L106" s="4" t="str">
        <f>IF(D106="","",IF('[1]Reporte de Formatos'!$AQ103="F","Femenino","Masculino"))</f>
        <v>Masculino</v>
      </c>
      <c r="M106" s="4">
        <v>10798.07</v>
      </c>
      <c r="N106" s="4" t="s">
        <v>214</v>
      </c>
      <c r="O106" s="4">
        <v>4369.21</v>
      </c>
      <c r="P106" s="3" t="s">
        <v>215</v>
      </c>
      <c r="Q106" s="4">
        <v>8</v>
      </c>
      <c r="S106">
        <v>2441812</v>
      </c>
      <c r="T106" t="s">
        <v>216</v>
      </c>
      <c r="U106" t="s">
        <v>216</v>
      </c>
      <c r="V106" t="s">
        <v>216</v>
      </c>
      <c r="AB106">
        <v>2441812</v>
      </c>
      <c r="AD106" t="s">
        <v>217</v>
      </c>
      <c r="AE106" s="7">
        <v>44775</v>
      </c>
      <c r="AF106" s="7">
        <v>44775</v>
      </c>
      <c r="AG106" t="s">
        <v>218</v>
      </c>
    </row>
    <row r="107" spans="1:33" x14ac:dyDescent="0.25">
      <c r="A107" s="4">
        <f>IF(D107= "", "",'[1]Reporte de Formatos'!$B$2)</f>
        <v>2022</v>
      </c>
      <c r="B107" s="5">
        <f>IF(D107="","",+'[1]Reporte de Formatos'!$D$2)</f>
        <v>44652</v>
      </c>
      <c r="C107" s="5">
        <f>IF(D107="","",+'[1]Reporte de Formatos'!$E$2)</f>
        <v>44742</v>
      </c>
      <c r="D107" s="4" t="str">
        <f>IF('[1]Reporte de Formatos'!$AR104="","",IF('[1]Reporte de Formatos'!$AR104="s","Empleado","Personal de Confianza"))</f>
        <v>Empleado</v>
      </c>
      <c r="E107" s="6" t="str">
        <f>+'[1]Reporte de Formatos'!A104</f>
        <v>02451812</v>
      </c>
      <c r="F107" s="4" t="str">
        <f>IF(D107="","",+'[1]Reporte de Formatos'!$E104)</f>
        <v>PEON</v>
      </c>
      <c r="G107" s="4" t="str">
        <f>IF(D107="","",+'[1]Reporte de Formatos'!$E104)</f>
        <v>PEON</v>
      </c>
      <c r="H107" s="4" t="str">
        <f>IF(D107="","",+'[1]Reporte de Formatos'!$AS104)</f>
        <v>OPERACION</v>
      </c>
      <c r="I107" s="4" t="str">
        <f>IF(D107="","",+'[1]Reporte de Formatos'!$B104)</f>
        <v>Rogelio Alejandro</v>
      </c>
      <c r="J107" s="4" t="str">
        <f>IF(D107="","",+'[1]Reporte de Formatos'!$C104)</f>
        <v>Baldenegro</v>
      </c>
      <c r="K107" s="4" t="str">
        <f>IF(D107="","",+'[1]Reporte de Formatos'!$D104)</f>
        <v>Bracamonte</v>
      </c>
      <c r="L107" s="4" t="str">
        <f>IF(D107="","",IF('[1]Reporte de Formatos'!$AQ104="F","Femenino","Masculino"))</f>
        <v>Masculino</v>
      </c>
      <c r="M107" s="4">
        <v>10163.48</v>
      </c>
      <c r="N107" s="4" t="s">
        <v>214</v>
      </c>
      <c r="O107" s="4">
        <v>8918.67</v>
      </c>
      <c r="P107" s="3" t="s">
        <v>215</v>
      </c>
      <c r="Q107" s="4">
        <v>8</v>
      </c>
      <c r="S107">
        <v>2451812</v>
      </c>
      <c r="T107" t="s">
        <v>216</v>
      </c>
      <c r="U107" t="s">
        <v>216</v>
      </c>
      <c r="V107" t="s">
        <v>216</v>
      </c>
      <c r="AB107">
        <v>2451812</v>
      </c>
      <c r="AD107" t="s">
        <v>217</v>
      </c>
      <c r="AE107" s="7">
        <v>44775</v>
      </c>
      <c r="AF107" s="7">
        <v>44775</v>
      </c>
      <c r="AG107" t="s">
        <v>218</v>
      </c>
    </row>
    <row r="108" spans="1:33" x14ac:dyDescent="0.25">
      <c r="A108" s="4">
        <f>IF(D108= "", "",'[1]Reporte de Formatos'!$B$2)</f>
        <v>2022</v>
      </c>
      <c r="B108" s="5">
        <f>IF(D108="","",+'[1]Reporte de Formatos'!$D$2)</f>
        <v>44652</v>
      </c>
      <c r="C108" s="5">
        <f>IF(D108="","",+'[1]Reporte de Formatos'!$E$2)</f>
        <v>44742</v>
      </c>
      <c r="D108" s="4" t="str">
        <f>IF('[1]Reporte de Formatos'!$AR105="","",IF('[1]Reporte de Formatos'!$AR105="s","Empleado","Personal de Confianza"))</f>
        <v>Empleado</v>
      </c>
      <c r="E108" s="6" t="str">
        <f>+'[1]Reporte de Formatos'!A105</f>
        <v>02461812</v>
      </c>
      <c r="F108" s="4" t="str">
        <f>IF(D108="","",+'[1]Reporte de Formatos'!$E105)</f>
        <v>PEON</v>
      </c>
      <c r="G108" s="4" t="str">
        <f>IF(D108="","",+'[1]Reporte de Formatos'!$E105)</f>
        <v>PEON</v>
      </c>
      <c r="H108" s="4" t="str">
        <f>IF(D108="","",+'[1]Reporte de Formatos'!$AS105)</f>
        <v>OPERACION</v>
      </c>
      <c r="I108" s="4" t="str">
        <f>IF(D108="","",+'[1]Reporte de Formatos'!$B105)</f>
        <v>Jesus Alberto</v>
      </c>
      <c r="J108" s="4" t="str">
        <f>IF(D108="","",+'[1]Reporte de Formatos'!$C105)</f>
        <v>Rendon</v>
      </c>
      <c r="K108" s="4" t="str">
        <f>IF(D108="","",+'[1]Reporte de Formatos'!$D105)</f>
        <v>Osuna</v>
      </c>
      <c r="L108" s="4" t="str">
        <f>IF(D108="","",IF('[1]Reporte de Formatos'!$AQ105="F","Femenino","Masculino"))</f>
        <v>Masculino</v>
      </c>
      <c r="M108" s="4">
        <v>9952.5300000000007</v>
      </c>
      <c r="N108" s="4" t="s">
        <v>214</v>
      </c>
      <c r="O108" s="4">
        <v>5229.0700000000006</v>
      </c>
      <c r="P108" s="3" t="s">
        <v>215</v>
      </c>
      <c r="Q108" s="4">
        <v>8</v>
      </c>
      <c r="S108">
        <v>2461812</v>
      </c>
      <c r="T108" t="s">
        <v>216</v>
      </c>
      <c r="U108" t="s">
        <v>216</v>
      </c>
      <c r="V108" t="s">
        <v>216</v>
      </c>
      <c r="AB108">
        <v>2461812</v>
      </c>
      <c r="AD108" t="s">
        <v>217</v>
      </c>
      <c r="AE108" s="7">
        <v>44775</v>
      </c>
      <c r="AF108" s="7">
        <v>44775</v>
      </c>
      <c r="AG108" t="s">
        <v>218</v>
      </c>
    </row>
    <row r="109" spans="1:33" x14ac:dyDescent="0.25">
      <c r="A109" s="4">
        <f>IF(D109= "", "",'[1]Reporte de Formatos'!$B$2)</f>
        <v>2022</v>
      </c>
      <c r="B109" s="5">
        <f>IF(D109="","",+'[1]Reporte de Formatos'!$D$2)</f>
        <v>44652</v>
      </c>
      <c r="C109" s="5">
        <f>IF(D109="","",+'[1]Reporte de Formatos'!$E$2)</f>
        <v>44742</v>
      </c>
      <c r="D109" s="4" t="str">
        <f>IF('[1]Reporte de Formatos'!$AR106="","",IF('[1]Reporte de Formatos'!$AR106="s","Empleado","Personal de Confianza"))</f>
        <v>Empleado</v>
      </c>
      <c r="E109" s="6" t="str">
        <f>+'[1]Reporte de Formatos'!A106</f>
        <v>02491812</v>
      </c>
      <c r="F109" s="4" t="str">
        <f>IF(D109="","",+'[1]Reporte de Formatos'!$E106)</f>
        <v>PEON</v>
      </c>
      <c r="G109" s="4" t="str">
        <f>IF(D109="","",+'[1]Reporte de Formatos'!$E106)</f>
        <v>PEON</v>
      </c>
      <c r="H109" s="4" t="str">
        <f>IF(D109="","",+'[1]Reporte de Formatos'!$AS106)</f>
        <v>OPERACION</v>
      </c>
      <c r="I109" s="4" t="str">
        <f>IF(D109="","",+'[1]Reporte de Formatos'!$B106)</f>
        <v>Jose Jesus</v>
      </c>
      <c r="J109" s="4" t="str">
        <f>IF(D109="","",+'[1]Reporte de Formatos'!$C106)</f>
        <v>Pacheco</v>
      </c>
      <c r="K109" s="4" t="str">
        <f>IF(D109="","",+'[1]Reporte de Formatos'!$D106)</f>
        <v>Nogales</v>
      </c>
      <c r="L109" s="4" t="str">
        <f>IF(D109="","",IF('[1]Reporte de Formatos'!$AQ106="F","Femenino","Masculino"))</f>
        <v>Masculino</v>
      </c>
      <c r="M109" s="4">
        <v>9217.52</v>
      </c>
      <c r="N109" s="4" t="s">
        <v>214</v>
      </c>
      <c r="O109" s="4">
        <v>3716.4000000000005</v>
      </c>
      <c r="P109" s="3" t="s">
        <v>215</v>
      </c>
      <c r="Q109" s="4">
        <v>8</v>
      </c>
      <c r="S109">
        <v>2491812</v>
      </c>
      <c r="T109" t="s">
        <v>216</v>
      </c>
      <c r="U109" t="s">
        <v>216</v>
      </c>
      <c r="V109" t="s">
        <v>216</v>
      </c>
      <c r="AB109">
        <v>2491812</v>
      </c>
      <c r="AD109" t="s">
        <v>217</v>
      </c>
      <c r="AE109" s="7">
        <v>44775</v>
      </c>
      <c r="AF109" s="7">
        <v>44775</v>
      </c>
      <c r="AG109" t="s">
        <v>218</v>
      </c>
    </row>
    <row r="110" spans="1:33" x14ac:dyDescent="0.25">
      <c r="A110" s="4">
        <f>IF(D110= "", "",'[1]Reporte de Formatos'!$B$2)</f>
        <v>2022</v>
      </c>
      <c r="B110" s="5">
        <f>IF(D110="","",+'[1]Reporte de Formatos'!$D$2)</f>
        <v>44652</v>
      </c>
      <c r="C110" s="5">
        <f>IF(D110="","",+'[1]Reporte de Formatos'!$E$2)</f>
        <v>44742</v>
      </c>
      <c r="D110" s="4" t="str">
        <f>IF('[1]Reporte de Formatos'!$AR107="","",IF('[1]Reporte de Formatos'!$AR107="s","Empleado","Personal de Confianza"))</f>
        <v>Empleado</v>
      </c>
      <c r="E110" s="6" t="str">
        <f>+'[1]Reporte de Formatos'!A107</f>
        <v>02501812</v>
      </c>
      <c r="F110" s="4" t="str">
        <f>IF(D110="","",+'[1]Reporte de Formatos'!$E107)</f>
        <v>PEON</v>
      </c>
      <c r="G110" s="4" t="str">
        <f>IF(D110="","",+'[1]Reporte de Formatos'!$E107)</f>
        <v>PEON</v>
      </c>
      <c r="H110" s="4" t="str">
        <f>IF(D110="","",+'[1]Reporte de Formatos'!$AS107)</f>
        <v>OPERACION</v>
      </c>
      <c r="I110" s="4" t="str">
        <f>IF(D110="","",+'[1]Reporte de Formatos'!$B107)</f>
        <v>Jose Roberto</v>
      </c>
      <c r="J110" s="4" t="str">
        <f>IF(D110="","",+'[1]Reporte de Formatos'!$C107)</f>
        <v>Martinez</v>
      </c>
      <c r="K110" s="4" t="str">
        <f>IF(D110="","",+'[1]Reporte de Formatos'!$D107)</f>
        <v>Ozuna</v>
      </c>
      <c r="L110" s="4" t="str">
        <f>IF(D110="","",IF('[1]Reporte de Formatos'!$AQ107="F","Femenino","Masculino"))</f>
        <v>Masculino</v>
      </c>
      <c r="M110" s="4">
        <v>9533.43</v>
      </c>
      <c r="N110" s="4" t="s">
        <v>214</v>
      </c>
      <c r="O110" s="4">
        <v>7779.0700000000006</v>
      </c>
      <c r="P110" s="3" t="s">
        <v>215</v>
      </c>
      <c r="Q110" s="4">
        <v>8</v>
      </c>
      <c r="S110">
        <v>2501812</v>
      </c>
      <c r="T110" t="s">
        <v>216</v>
      </c>
      <c r="U110" t="s">
        <v>216</v>
      </c>
      <c r="V110" t="s">
        <v>216</v>
      </c>
      <c r="AB110">
        <v>2501812</v>
      </c>
      <c r="AD110" t="s">
        <v>217</v>
      </c>
      <c r="AE110" s="7">
        <v>44775</v>
      </c>
      <c r="AF110" s="7">
        <v>44775</v>
      </c>
      <c r="AG110" t="s">
        <v>218</v>
      </c>
    </row>
    <row r="111" spans="1:33" x14ac:dyDescent="0.25">
      <c r="A111" s="4">
        <f>IF(D111= "", "",'[1]Reporte de Formatos'!$B$2)</f>
        <v>2022</v>
      </c>
      <c r="B111" s="5">
        <f>IF(D111="","",+'[1]Reporte de Formatos'!$D$2)</f>
        <v>44652</v>
      </c>
      <c r="C111" s="5">
        <f>IF(D111="","",+'[1]Reporte de Formatos'!$E$2)</f>
        <v>44742</v>
      </c>
      <c r="D111" s="4" t="s">
        <v>90</v>
      </c>
      <c r="E111" s="6" t="str">
        <f>+'[1]Reporte de Formatos'!A108</f>
        <v>025113</v>
      </c>
      <c r="F111" s="4" t="str">
        <f>IF(D111="","",+'[1]Reporte de Formatos'!$E108)</f>
        <v>COORD DE RECURSOS HUMANOS</v>
      </c>
      <c r="G111" s="4" t="str">
        <f>IF(D111="","",+'[1]Reporte de Formatos'!$E108)</f>
        <v>COORD DE RECURSOS HUMANOS</v>
      </c>
      <c r="H111" s="4" t="str">
        <f>IF(D111="","",+'[1]Reporte de Formatos'!$AS108)</f>
        <v>OPERACION</v>
      </c>
      <c r="I111" s="4" t="str">
        <f>IF(D111="","",+'[1]Reporte de Formatos'!$B108)</f>
        <v>Jose Guadalupe</v>
      </c>
      <c r="J111" s="4" t="str">
        <f>IF(D111="","",+'[1]Reporte de Formatos'!$C108)</f>
        <v>Quijada</v>
      </c>
      <c r="K111" s="4" t="str">
        <f>IF(D111="","",+'[1]Reporte de Formatos'!$D108)</f>
        <v>Marcial</v>
      </c>
      <c r="L111" s="4" t="str">
        <f>IF(D111="","",IF('[1]Reporte de Formatos'!$AQ108="F","Femenino","Masculino"))</f>
        <v>Masculino</v>
      </c>
      <c r="M111" s="4">
        <v>33979.120000000003</v>
      </c>
      <c r="N111" s="4" t="s">
        <v>214</v>
      </c>
      <c r="O111" s="4">
        <v>20762.760000000002</v>
      </c>
      <c r="P111" s="3" t="s">
        <v>215</v>
      </c>
      <c r="Q111" s="4">
        <v>8</v>
      </c>
      <c r="S111">
        <v>25113</v>
      </c>
      <c r="T111" t="s">
        <v>216</v>
      </c>
      <c r="U111" t="s">
        <v>216</v>
      </c>
      <c r="V111" t="s">
        <v>216</v>
      </c>
      <c r="AB111" t="s">
        <v>216</v>
      </c>
      <c r="AD111" t="s">
        <v>217</v>
      </c>
      <c r="AE111" s="7">
        <v>44775</v>
      </c>
      <c r="AF111" s="7">
        <v>44775</v>
      </c>
      <c r="AG111" t="s">
        <v>218</v>
      </c>
    </row>
    <row r="112" spans="1:33" x14ac:dyDescent="0.25">
      <c r="A112" s="4">
        <f>IF(D112= "", "",'[1]Reporte de Formatos'!$B$2)</f>
        <v>2022</v>
      </c>
      <c r="B112" s="5">
        <f>IF(D112="","",+'[1]Reporte de Formatos'!$D$2)</f>
        <v>44652</v>
      </c>
      <c r="C112" s="5">
        <f>IF(D112="","",+'[1]Reporte de Formatos'!$E$2)</f>
        <v>44742</v>
      </c>
      <c r="D112" s="4" t="s">
        <v>90</v>
      </c>
      <c r="E112" s="6" t="str">
        <f>+'[1]Reporte de Formatos'!A109</f>
        <v>0255810</v>
      </c>
      <c r="F112" s="4" t="str">
        <f>IF(D112="","",+'[1]Reporte de Formatos'!$E109)</f>
        <v>VIGILANCIA GARZA</v>
      </c>
      <c r="G112" s="4" t="str">
        <f>IF(D112="","",+'[1]Reporte de Formatos'!$E109)</f>
        <v>VIGILANCIA GARZA</v>
      </c>
      <c r="H112" s="4" t="str">
        <f>IF(D112="","",+'[1]Reporte de Formatos'!$AS109)</f>
        <v>OPERACION</v>
      </c>
      <c r="I112" s="4" t="str">
        <f>IF(D112="","",+'[1]Reporte de Formatos'!$B109)</f>
        <v>Enrique</v>
      </c>
      <c r="J112" s="4" t="str">
        <f>IF(D112="","",+'[1]Reporte de Formatos'!$C109)</f>
        <v>Sibrian</v>
      </c>
      <c r="K112" s="4" t="str">
        <f>IF(D112="","",+'[1]Reporte de Formatos'!$D109)</f>
        <v>Orozco</v>
      </c>
      <c r="L112" s="4" t="str">
        <f>IF(D112="","",IF('[1]Reporte de Formatos'!$AQ109="F","Femenino","Masculino"))</f>
        <v>Masculino</v>
      </c>
      <c r="M112" s="4">
        <v>11049.4</v>
      </c>
      <c r="N112" s="4" t="s">
        <v>214</v>
      </c>
      <c r="O112" s="4">
        <v>10363.779999999999</v>
      </c>
      <c r="P112" s="3" t="s">
        <v>215</v>
      </c>
      <c r="Q112" s="4">
        <v>8</v>
      </c>
      <c r="S112">
        <v>255810</v>
      </c>
      <c r="T112" t="s">
        <v>216</v>
      </c>
      <c r="U112" t="s">
        <v>216</v>
      </c>
      <c r="V112" t="s">
        <v>216</v>
      </c>
      <c r="AB112" t="s">
        <v>216</v>
      </c>
      <c r="AD112" t="s">
        <v>217</v>
      </c>
      <c r="AE112" s="7">
        <v>44775</v>
      </c>
      <c r="AF112" s="7">
        <v>44775</v>
      </c>
      <c r="AG112" t="s">
        <v>218</v>
      </c>
    </row>
    <row r="113" spans="1:33" x14ac:dyDescent="0.25">
      <c r="A113" s="4">
        <f>IF(D113= "", "",'[1]Reporte de Formatos'!$B$2)</f>
        <v>2022</v>
      </c>
      <c r="B113" s="5">
        <f>IF(D113="","",+'[1]Reporte de Formatos'!$D$2)</f>
        <v>44652</v>
      </c>
      <c r="C113" s="5">
        <f>IF(D113="","",+'[1]Reporte de Formatos'!$E$2)</f>
        <v>44742</v>
      </c>
      <c r="D113" s="4" t="s">
        <v>90</v>
      </c>
      <c r="E113" s="6" t="str">
        <f>+'[1]Reporte de Formatos'!A110</f>
        <v>0258113</v>
      </c>
      <c r="F113" s="4" t="str">
        <f>IF(D113="","",+'[1]Reporte de Formatos'!$E110)</f>
        <v>AUXILIAR DE CONTRALORIA</v>
      </c>
      <c r="G113" s="4" t="str">
        <f>IF(D113="","",+'[1]Reporte de Formatos'!$E110)</f>
        <v>AUXILIAR DE CONTRALORIA</v>
      </c>
      <c r="H113" s="4" t="str">
        <f>IF(D113="","",+'[1]Reporte de Formatos'!$AS110)</f>
        <v>CONTRALORIA</v>
      </c>
      <c r="I113" s="4" t="str">
        <f>IF(D113="","",+'[1]Reporte de Formatos'!$B110)</f>
        <v>Vanessa Arysveidy</v>
      </c>
      <c r="J113" s="4" t="str">
        <f>IF(D113="","",+'[1]Reporte de Formatos'!$C110)</f>
        <v>Egurrola</v>
      </c>
      <c r="K113" s="4" t="str">
        <f>IF(D113="","",+'[1]Reporte de Formatos'!$D110)</f>
        <v>Zavala</v>
      </c>
      <c r="L113" s="4" t="str">
        <f>IF(D113="","",IF('[1]Reporte de Formatos'!$AQ110="F","Femenino","Masculino"))</f>
        <v>Femenino</v>
      </c>
      <c r="M113" s="4">
        <v>25893.06</v>
      </c>
      <c r="N113" s="4" t="s">
        <v>214</v>
      </c>
      <c r="O113" s="4">
        <v>20466.660000000003</v>
      </c>
      <c r="P113" s="3" t="s">
        <v>215</v>
      </c>
      <c r="Q113" s="4">
        <v>8</v>
      </c>
      <c r="S113">
        <v>258113</v>
      </c>
      <c r="T113" t="s">
        <v>216</v>
      </c>
      <c r="U113" t="s">
        <v>216</v>
      </c>
      <c r="V113">
        <v>258113</v>
      </c>
      <c r="AB113" t="s">
        <v>216</v>
      </c>
      <c r="AD113" t="s">
        <v>217</v>
      </c>
      <c r="AE113" s="7">
        <v>44775</v>
      </c>
      <c r="AF113" s="7">
        <v>44775</v>
      </c>
      <c r="AG113" t="s">
        <v>218</v>
      </c>
    </row>
    <row r="114" spans="1:33" x14ac:dyDescent="0.25">
      <c r="A114" s="4">
        <f>IF(D114= "", "",'[1]Reporte de Formatos'!$B$2)</f>
        <v>2022</v>
      </c>
      <c r="B114" s="5">
        <f>IF(D114="","",+'[1]Reporte de Formatos'!$D$2)</f>
        <v>44652</v>
      </c>
      <c r="C114" s="5">
        <f>IF(D114="","",+'[1]Reporte de Formatos'!$E$2)</f>
        <v>44742</v>
      </c>
      <c r="D114" s="4" t="str">
        <f>IF('[1]Reporte de Formatos'!$AR111="","",IF('[1]Reporte de Formatos'!$AR111="s","Empleado","Personal de Confianza"))</f>
        <v>Empleado</v>
      </c>
      <c r="E114" s="6" t="str">
        <f>+'[1]Reporte de Formatos'!A111</f>
        <v>02591812</v>
      </c>
      <c r="F114" s="4" t="str">
        <f>IF(D114="","",+'[1]Reporte de Formatos'!$E111)</f>
        <v>PEON</v>
      </c>
      <c r="G114" s="4" t="str">
        <f>IF(D114="","",+'[1]Reporte de Formatos'!$E111)</f>
        <v>PEON</v>
      </c>
      <c r="H114" s="4" t="str">
        <f>IF(D114="","",+'[1]Reporte de Formatos'!$AS111)</f>
        <v>OPERACION</v>
      </c>
      <c r="I114" s="4" t="str">
        <f>IF(D114="","",+'[1]Reporte de Formatos'!$B111)</f>
        <v>Angel Jonatan</v>
      </c>
      <c r="J114" s="4" t="str">
        <f>IF(D114="","",+'[1]Reporte de Formatos'!$C111)</f>
        <v>Mendoza</v>
      </c>
      <c r="K114" s="4" t="str">
        <f>IF(D114="","",+'[1]Reporte de Formatos'!$D111)</f>
        <v>Cruz</v>
      </c>
      <c r="L114" s="4" t="str">
        <f>IF(D114="","",IF('[1]Reporte de Formatos'!$AQ111="F","Femenino","Masculino"))</f>
        <v>Masculino</v>
      </c>
      <c r="M114" s="4">
        <v>30917.9</v>
      </c>
      <c r="N114" s="4" t="s">
        <v>214</v>
      </c>
      <c r="O114" s="4">
        <v>2555.380000000001</v>
      </c>
      <c r="P114" s="3" t="s">
        <v>215</v>
      </c>
      <c r="Q114" s="4">
        <v>8</v>
      </c>
      <c r="S114">
        <v>2591812</v>
      </c>
      <c r="T114" t="s">
        <v>216</v>
      </c>
      <c r="U114">
        <v>2591812</v>
      </c>
      <c r="V114">
        <v>2591812</v>
      </c>
      <c r="AB114">
        <v>2591812</v>
      </c>
      <c r="AD114" t="s">
        <v>217</v>
      </c>
      <c r="AE114" s="7">
        <v>44775</v>
      </c>
      <c r="AF114" s="7">
        <v>44775</v>
      </c>
      <c r="AG114" t="s">
        <v>220</v>
      </c>
    </row>
    <row r="115" spans="1:33" x14ac:dyDescent="0.25">
      <c r="A115" s="4">
        <f>IF(D115= "", "",'[1]Reporte de Formatos'!$B$2)</f>
        <v>2022</v>
      </c>
      <c r="B115" s="5">
        <f>IF(D115="","",+'[1]Reporte de Formatos'!$D$2)</f>
        <v>44652</v>
      </c>
      <c r="C115" s="5">
        <f>IF(D115="","",+'[1]Reporte de Formatos'!$E$2)</f>
        <v>44742</v>
      </c>
      <c r="D115" s="4" t="str">
        <f>IF('[1]Reporte de Formatos'!$AR112="","",IF('[1]Reporte de Formatos'!$AR112="s","Empleado","Personal de Confianza"))</f>
        <v>Empleado</v>
      </c>
      <c r="E115" s="6" t="str">
        <f>+'[1]Reporte de Formatos'!A112</f>
        <v>02611812</v>
      </c>
      <c r="F115" s="4" t="str">
        <f>IF(D115="","",+'[1]Reporte de Formatos'!$E112)</f>
        <v>PEON</v>
      </c>
      <c r="G115" s="4" t="str">
        <f>IF(D115="","",+'[1]Reporte de Formatos'!$E112)</f>
        <v>PEON</v>
      </c>
      <c r="H115" s="4" t="str">
        <f>IF(D115="","",+'[1]Reporte de Formatos'!$AS112)</f>
        <v>OPERACION</v>
      </c>
      <c r="I115" s="4" t="str">
        <f>IF(D115="","",+'[1]Reporte de Formatos'!$B112)</f>
        <v>Luis Isaac</v>
      </c>
      <c r="J115" s="4" t="str">
        <f>IF(D115="","",+'[1]Reporte de Formatos'!$C112)</f>
        <v>Coronado</v>
      </c>
      <c r="K115" s="4" t="str">
        <f>IF(D115="","",+'[1]Reporte de Formatos'!$D112)</f>
        <v>Balderas</v>
      </c>
      <c r="L115" s="4" t="str">
        <f>IF(D115="","",IF('[1]Reporte de Formatos'!$AQ112="F","Femenino","Masculino"))</f>
        <v>Masculino</v>
      </c>
      <c r="M115" s="4">
        <v>9839.9500000000007</v>
      </c>
      <c r="N115" s="4" t="s">
        <v>214</v>
      </c>
      <c r="O115" s="4">
        <v>2411.420000000001</v>
      </c>
      <c r="P115" s="3" t="s">
        <v>215</v>
      </c>
      <c r="Q115" s="4">
        <v>8</v>
      </c>
      <c r="S115">
        <v>2611812</v>
      </c>
      <c r="T115" t="s">
        <v>216</v>
      </c>
      <c r="U115" t="s">
        <v>216</v>
      </c>
      <c r="V115" t="s">
        <v>216</v>
      </c>
      <c r="AB115">
        <v>2611812</v>
      </c>
      <c r="AD115" t="s">
        <v>217</v>
      </c>
      <c r="AE115" s="7">
        <v>44775</v>
      </c>
      <c r="AF115" s="7">
        <v>44775</v>
      </c>
      <c r="AG115" t="s">
        <v>218</v>
      </c>
    </row>
    <row r="116" spans="1:33" x14ac:dyDescent="0.25">
      <c r="A116" s="4">
        <f>IF(D116= "", "",'[1]Reporte de Formatos'!$B$2)</f>
        <v>2022</v>
      </c>
      <c r="B116" s="5">
        <f>IF(D116="","",+'[1]Reporte de Formatos'!$D$2)</f>
        <v>44652</v>
      </c>
      <c r="C116" s="5">
        <f>IF(D116="","",+'[1]Reporte de Formatos'!$E$2)</f>
        <v>44742</v>
      </c>
      <c r="D116" s="4" t="str">
        <f>IF('[1]Reporte de Formatos'!$AR113="","",IF('[1]Reporte de Formatos'!$AR113="s","Empleado","Personal de Confianza"))</f>
        <v>Empleado</v>
      </c>
      <c r="E116" s="6" t="str">
        <f>+'[1]Reporte de Formatos'!A113</f>
        <v>02621812</v>
      </c>
      <c r="F116" s="4" t="str">
        <f>IF(D116="","",+'[1]Reporte de Formatos'!$E113)</f>
        <v>PEON</v>
      </c>
      <c r="G116" s="4" t="str">
        <f>IF(D116="","",+'[1]Reporte de Formatos'!$E113)</f>
        <v>PEON</v>
      </c>
      <c r="H116" s="4" t="str">
        <f>IF(D116="","",+'[1]Reporte de Formatos'!$AS113)</f>
        <v>OPERACION</v>
      </c>
      <c r="I116" s="4" t="str">
        <f>IF(D116="","",+'[1]Reporte de Formatos'!$B113)</f>
        <v>Martin Emilio</v>
      </c>
      <c r="J116" s="4" t="str">
        <f>IF(D116="","",+'[1]Reporte de Formatos'!$C113)</f>
        <v>Vasquez</v>
      </c>
      <c r="K116" s="4" t="str">
        <f>IF(D116="","",+'[1]Reporte de Formatos'!$D113)</f>
        <v>Mendoza</v>
      </c>
      <c r="L116" s="4" t="str">
        <f>IF(D116="","",IF('[1]Reporte de Formatos'!$AQ113="F","Femenino","Masculino"))</f>
        <v>Masculino</v>
      </c>
      <c r="M116" s="4">
        <v>10532.22</v>
      </c>
      <c r="N116" s="4" t="s">
        <v>214</v>
      </c>
      <c r="O116" s="4">
        <v>8147.0199999999995</v>
      </c>
      <c r="P116" s="3" t="s">
        <v>215</v>
      </c>
      <c r="Q116" s="4">
        <v>8</v>
      </c>
      <c r="S116">
        <v>2621812</v>
      </c>
      <c r="T116" t="s">
        <v>216</v>
      </c>
      <c r="U116" t="s">
        <v>216</v>
      </c>
      <c r="V116" t="s">
        <v>216</v>
      </c>
      <c r="AB116">
        <v>2621812</v>
      </c>
      <c r="AD116" t="s">
        <v>217</v>
      </c>
      <c r="AE116" s="7">
        <v>44775</v>
      </c>
      <c r="AF116" s="7">
        <v>44775</v>
      </c>
      <c r="AG116" t="s">
        <v>218</v>
      </c>
    </row>
    <row r="117" spans="1:33" x14ac:dyDescent="0.25">
      <c r="A117" s="4">
        <f>IF(D117= "", "",'[1]Reporte de Formatos'!$B$2)</f>
        <v>2022</v>
      </c>
      <c r="B117" s="5">
        <f>IF(D117="","",+'[1]Reporte de Formatos'!$D$2)</f>
        <v>44652</v>
      </c>
      <c r="C117" s="5">
        <f>IF(D117="","",+'[1]Reporte de Formatos'!$E$2)</f>
        <v>44742</v>
      </c>
      <c r="D117" s="4" t="str">
        <f>IF('[1]Reporte de Formatos'!$AR114="","",IF('[1]Reporte de Formatos'!$AR114="s","Empleado","Personal de Confianza"))</f>
        <v>Empleado</v>
      </c>
      <c r="E117" s="6" t="str">
        <f>+'[1]Reporte de Formatos'!A114</f>
        <v>02641812</v>
      </c>
      <c r="F117" s="4" t="str">
        <f>IF(D117="","",+'[1]Reporte de Formatos'!$E114)</f>
        <v>PEON</v>
      </c>
      <c r="G117" s="4" t="str">
        <f>IF(D117="","",+'[1]Reporte de Formatos'!$E114)</f>
        <v>PEON</v>
      </c>
      <c r="H117" s="4" t="str">
        <f>IF(D117="","",+'[1]Reporte de Formatos'!$AS114)</f>
        <v>OPERACION</v>
      </c>
      <c r="I117" s="4" t="str">
        <f>IF(D117="","",+'[1]Reporte de Formatos'!$B114)</f>
        <v>Peniel Jafet</v>
      </c>
      <c r="J117" s="4" t="str">
        <f>IF(D117="","",+'[1]Reporte de Formatos'!$C114)</f>
        <v>Coronado</v>
      </c>
      <c r="K117" s="4" t="str">
        <f>IF(D117="","",+'[1]Reporte de Formatos'!$D114)</f>
        <v>Valencia</v>
      </c>
      <c r="L117" s="4" t="str">
        <f>IF(D117="","",IF('[1]Reporte de Formatos'!$AQ114="F","Femenino","Masculino"))</f>
        <v>Masculino</v>
      </c>
      <c r="M117" s="4">
        <v>9129.36</v>
      </c>
      <c r="N117" s="4" t="s">
        <v>214</v>
      </c>
      <c r="O117" s="4">
        <v>7003.34</v>
      </c>
      <c r="P117" s="3" t="s">
        <v>215</v>
      </c>
      <c r="Q117" s="4">
        <v>8</v>
      </c>
      <c r="S117">
        <v>2641812</v>
      </c>
      <c r="T117" t="s">
        <v>216</v>
      </c>
      <c r="U117" t="s">
        <v>216</v>
      </c>
      <c r="V117" t="s">
        <v>216</v>
      </c>
      <c r="AB117" t="s">
        <v>216</v>
      </c>
      <c r="AD117" t="s">
        <v>217</v>
      </c>
      <c r="AE117" s="7">
        <v>44775</v>
      </c>
      <c r="AF117" s="7">
        <v>44775</v>
      </c>
      <c r="AG117" t="s">
        <v>218</v>
      </c>
    </row>
    <row r="118" spans="1:33" x14ac:dyDescent="0.25">
      <c r="A118" s="4">
        <f>IF(D118= "", "",'[1]Reporte de Formatos'!$B$2)</f>
        <v>2022</v>
      </c>
      <c r="B118" s="5">
        <f>IF(D118="","",+'[1]Reporte de Formatos'!$D$2)</f>
        <v>44652</v>
      </c>
      <c r="C118" s="5">
        <f>IF(D118="","",+'[1]Reporte de Formatos'!$E$2)</f>
        <v>44742</v>
      </c>
      <c r="D118" s="4" t="s">
        <v>90</v>
      </c>
      <c r="E118" s="6" t="str">
        <f>+'[1]Reporte de Formatos'!A115</f>
        <v>02658134</v>
      </c>
      <c r="F118" s="4" t="str">
        <f>IF(D118="","",+'[1]Reporte de Formatos'!$E115)</f>
        <v>AUX ADMINISTRATIVO TECNICO</v>
      </c>
      <c r="G118" s="4" t="str">
        <f>IF(D118="","",+'[1]Reporte de Formatos'!$E115)</f>
        <v>AUX ADMINISTRATIVO TECNICO</v>
      </c>
      <c r="H118" s="4" t="str">
        <f>IF(D118="","",+'[1]Reporte de Formatos'!$AS115)</f>
        <v>TECNICO</v>
      </c>
      <c r="I118" s="4" t="str">
        <f>IF(D118="","",+'[1]Reporte de Formatos'!$B115)</f>
        <v>Maria Veronica</v>
      </c>
      <c r="J118" s="4" t="str">
        <f>IF(D118="","",+'[1]Reporte de Formatos'!$C115)</f>
        <v>Bustamante</v>
      </c>
      <c r="K118" s="4" t="str">
        <f>IF(D118="","",+'[1]Reporte de Formatos'!$D115)</f>
        <v>Ruiz</v>
      </c>
      <c r="L118" s="4" t="str">
        <f>IF(D118="","",IF('[1]Reporte de Formatos'!$AQ115="F","Femenino","Masculino"))</f>
        <v>Femenino</v>
      </c>
      <c r="M118" s="4">
        <v>16898.22</v>
      </c>
      <c r="N118" s="4" t="s">
        <v>214</v>
      </c>
      <c r="O118" s="4">
        <v>11899.440000000002</v>
      </c>
      <c r="P118" s="3" t="s">
        <v>215</v>
      </c>
      <c r="Q118" s="4">
        <v>8</v>
      </c>
      <c r="S118">
        <v>2658134</v>
      </c>
      <c r="T118" t="s">
        <v>216</v>
      </c>
      <c r="U118" t="s">
        <v>216</v>
      </c>
      <c r="V118" t="s">
        <v>216</v>
      </c>
      <c r="AB118" t="s">
        <v>216</v>
      </c>
      <c r="AD118" t="s">
        <v>217</v>
      </c>
      <c r="AE118" s="7">
        <v>44775</v>
      </c>
      <c r="AF118" s="7">
        <v>44775</v>
      </c>
      <c r="AG118" t="s">
        <v>218</v>
      </c>
    </row>
    <row r="119" spans="1:33" x14ac:dyDescent="0.25">
      <c r="A119" s="4">
        <f>IF(D119= "", "",'[1]Reporte de Formatos'!$B$2)</f>
        <v>2022</v>
      </c>
      <c r="B119" s="5">
        <f>IF(D119="","",+'[1]Reporte de Formatos'!$D$2)</f>
        <v>44652</v>
      </c>
      <c r="C119" s="5">
        <f>IF(D119="","",+'[1]Reporte de Formatos'!$E$2)</f>
        <v>44742</v>
      </c>
      <c r="D119" s="4" t="str">
        <f>IF('[1]Reporte de Formatos'!$AR116="","",IF('[1]Reporte de Formatos'!$AR116="s","Empleado","Personal de Confianza"))</f>
        <v>Empleado</v>
      </c>
      <c r="E119" s="6" t="str">
        <f>+'[1]Reporte de Formatos'!A116</f>
        <v>02661812</v>
      </c>
      <c r="F119" s="4" t="str">
        <f>IF(D119="","",+'[1]Reporte de Formatos'!$E116)</f>
        <v>PEON</v>
      </c>
      <c r="G119" s="4" t="str">
        <f>IF(D119="","",+'[1]Reporte de Formatos'!$E116)</f>
        <v>PEON</v>
      </c>
      <c r="H119" s="4" t="str">
        <f>IF(D119="","",+'[1]Reporte de Formatos'!$AS116)</f>
        <v>OPERACION</v>
      </c>
      <c r="I119" s="4" t="str">
        <f>IF(D119="","",+'[1]Reporte de Formatos'!$B116)</f>
        <v>Jose Rafael</v>
      </c>
      <c r="J119" s="4" t="str">
        <f>IF(D119="","",+'[1]Reporte de Formatos'!$C116)</f>
        <v>Espinoza</v>
      </c>
      <c r="K119" s="4" t="str">
        <f>IF(D119="","",+'[1]Reporte de Formatos'!$D116)</f>
        <v>Cañez</v>
      </c>
      <c r="L119" s="4" t="str">
        <f>IF(D119="","",IF('[1]Reporte de Formatos'!$AQ116="F","Femenino","Masculino"))</f>
        <v>Masculino</v>
      </c>
      <c r="M119" s="4">
        <v>10292.23</v>
      </c>
      <c r="N119" s="4" t="s">
        <v>214</v>
      </c>
      <c r="O119" s="4">
        <v>7330.0199999999995</v>
      </c>
      <c r="P119" s="3" t="s">
        <v>215</v>
      </c>
      <c r="Q119" s="4">
        <v>8</v>
      </c>
      <c r="S119">
        <v>2661812</v>
      </c>
      <c r="T119" t="s">
        <v>216</v>
      </c>
      <c r="U119" t="s">
        <v>216</v>
      </c>
      <c r="V119" t="s">
        <v>216</v>
      </c>
      <c r="AB119">
        <v>2661812</v>
      </c>
      <c r="AD119" t="s">
        <v>217</v>
      </c>
      <c r="AE119" s="7">
        <v>44775</v>
      </c>
      <c r="AF119" s="7">
        <v>44775</v>
      </c>
      <c r="AG119" t="s">
        <v>218</v>
      </c>
    </row>
    <row r="120" spans="1:33" x14ac:dyDescent="0.25">
      <c r="A120" s="4">
        <f>IF(D120= "", "",'[1]Reporte de Formatos'!$B$2)</f>
        <v>2022</v>
      </c>
      <c r="B120" s="5">
        <f>IF(D120="","",+'[1]Reporte de Formatos'!$D$2)</f>
        <v>44652</v>
      </c>
      <c r="C120" s="5">
        <f>IF(D120="","",+'[1]Reporte de Formatos'!$E$2)</f>
        <v>44742</v>
      </c>
      <c r="D120" s="4" t="str">
        <f>IF('[1]Reporte de Formatos'!$AR117="","",IF('[1]Reporte de Formatos'!$AR117="s","Empleado","Personal de Confianza"))</f>
        <v>Empleado</v>
      </c>
      <c r="E120" s="6" t="str">
        <f>+'[1]Reporte de Formatos'!A117</f>
        <v>02671812</v>
      </c>
      <c r="F120" s="4" t="str">
        <f>IF(D120="","",+'[1]Reporte de Formatos'!$E117)</f>
        <v>PEON</v>
      </c>
      <c r="G120" s="4" t="str">
        <f>IF(D120="","",+'[1]Reporte de Formatos'!$E117)</f>
        <v>PEON</v>
      </c>
      <c r="H120" s="4" t="str">
        <f>IF(D120="","",+'[1]Reporte de Formatos'!$AS117)</f>
        <v>OPERACION</v>
      </c>
      <c r="I120" s="4" t="str">
        <f>IF(D120="","",+'[1]Reporte de Formatos'!$B117)</f>
        <v>Hugo Ernesto</v>
      </c>
      <c r="J120" s="4" t="str">
        <f>IF(D120="","",+'[1]Reporte de Formatos'!$C117)</f>
        <v>Corona</v>
      </c>
      <c r="K120" s="4" t="str">
        <f>IF(D120="","",+'[1]Reporte de Formatos'!$D117)</f>
        <v>Corona</v>
      </c>
      <c r="L120" s="4" t="str">
        <f>IF(D120="","",IF('[1]Reporte de Formatos'!$AQ117="F","Femenino","Masculino"))</f>
        <v>Masculino</v>
      </c>
      <c r="M120" s="4">
        <v>9337.52</v>
      </c>
      <c r="N120" s="4" t="s">
        <v>214</v>
      </c>
      <c r="O120" s="4">
        <v>6562.92</v>
      </c>
      <c r="P120" s="3" t="s">
        <v>215</v>
      </c>
      <c r="Q120" s="4">
        <v>8</v>
      </c>
      <c r="S120">
        <v>2671812</v>
      </c>
      <c r="T120" t="s">
        <v>216</v>
      </c>
      <c r="U120" t="s">
        <v>216</v>
      </c>
      <c r="V120" t="s">
        <v>216</v>
      </c>
      <c r="AB120">
        <v>2671812</v>
      </c>
      <c r="AD120" t="s">
        <v>217</v>
      </c>
      <c r="AE120" s="7">
        <v>44775</v>
      </c>
      <c r="AF120" s="7">
        <v>44775</v>
      </c>
      <c r="AG120" t="s">
        <v>218</v>
      </c>
    </row>
    <row r="121" spans="1:33" x14ac:dyDescent="0.25">
      <c r="A121" s="4">
        <f>IF(D121= "", "",'[1]Reporte de Formatos'!$B$2)</f>
        <v>2022</v>
      </c>
      <c r="B121" s="5">
        <f>IF(D121="","",+'[1]Reporte de Formatos'!$D$2)</f>
        <v>44652</v>
      </c>
      <c r="C121" s="5">
        <f>IF(D121="","",+'[1]Reporte de Formatos'!$E$2)</f>
        <v>44742</v>
      </c>
      <c r="D121" s="4" t="str">
        <f>IF('[1]Reporte de Formatos'!$AR118="","",IF('[1]Reporte de Formatos'!$AR118="s","Empleado","Personal de Confianza"))</f>
        <v>Empleado</v>
      </c>
      <c r="E121" s="6" t="str">
        <f>+'[1]Reporte de Formatos'!A118</f>
        <v>02691812</v>
      </c>
      <c r="F121" s="4" t="str">
        <f>IF(D121="","",+'[1]Reporte de Formatos'!$E118)</f>
        <v>PEON</v>
      </c>
      <c r="G121" s="4" t="str">
        <f>IF(D121="","",+'[1]Reporte de Formatos'!$E118)</f>
        <v>PEON</v>
      </c>
      <c r="H121" s="4" t="str">
        <f>IF(D121="","",+'[1]Reporte de Formatos'!$AS118)</f>
        <v>OPERACION</v>
      </c>
      <c r="I121" s="4" t="str">
        <f>IF(D121="","",+'[1]Reporte de Formatos'!$B118)</f>
        <v>Juan Manuel</v>
      </c>
      <c r="J121" s="4" t="str">
        <f>IF(D121="","",+'[1]Reporte de Formatos'!$C118)</f>
        <v>Garcia</v>
      </c>
      <c r="K121" s="4" t="str">
        <f>IF(D121="","",+'[1]Reporte de Formatos'!$D118)</f>
        <v>Figueroa</v>
      </c>
      <c r="L121" s="4" t="str">
        <f>IF(D121="","",IF('[1]Reporte de Formatos'!$AQ118="F","Femenino","Masculino"))</f>
        <v>Masculino</v>
      </c>
      <c r="M121" s="4">
        <v>9249.36</v>
      </c>
      <c r="N121" s="4" t="s">
        <v>214</v>
      </c>
      <c r="O121" s="4">
        <v>7821.3600000000006</v>
      </c>
      <c r="P121" s="3" t="s">
        <v>215</v>
      </c>
      <c r="Q121" s="4">
        <v>8</v>
      </c>
      <c r="S121">
        <v>2691812</v>
      </c>
      <c r="T121" t="s">
        <v>216</v>
      </c>
      <c r="U121" t="s">
        <v>216</v>
      </c>
      <c r="V121" t="s">
        <v>216</v>
      </c>
      <c r="AB121">
        <v>2691812</v>
      </c>
      <c r="AD121" t="s">
        <v>217</v>
      </c>
      <c r="AE121" s="7">
        <v>44775</v>
      </c>
      <c r="AF121" s="7">
        <v>44775</v>
      </c>
      <c r="AG121" t="s">
        <v>218</v>
      </c>
    </row>
    <row r="122" spans="1:33" x14ac:dyDescent="0.25">
      <c r="A122" s="4">
        <f>IF(D122= "", "",'[1]Reporte de Formatos'!$B$2)</f>
        <v>2022</v>
      </c>
      <c r="B122" s="5">
        <f>IF(D122="","",+'[1]Reporte de Formatos'!$D$2)</f>
        <v>44652</v>
      </c>
      <c r="C122" s="5">
        <f>IF(D122="","",+'[1]Reporte de Formatos'!$E$2)</f>
        <v>44742</v>
      </c>
      <c r="D122" s="4" t="str">
        <f>IF('[1]Reporte de Formatos'!$AR119="","",IF('[1]Reporte de Formatos'!$AR119="s","Empleado","Personal de Confianza"))</f>
        <v>Empleado</v>
      </c>
      <c r="E122" s="6" t="str">
        <f>+'[1]Reporte de Formatos'!A119</f>
        <v>02701812</v>
      </c>
      <c r="F122" s="4" t="str">
        <f>IF(D122="","",+'[1]Reporte de Formatos'!$E119)</f>
        <v>PEON</v>
      </c>
      <c r="G122" s="4" t="str">
        <f>IF(D122="","",+'[1]Reporte de Formatos'!$E119)</f>
        <v>PEON</v>
      </c>
      <c r="H122" s="4" t="str">
        <f>IF(D122="","",+'[1]Reporte de Formatos'!$AS119)</f>
        <v>OPERACION</v>
      </c>
      <c r="I122" s="4" t="str">
        <f>IF(D122="","",+'[1]Reporte de Formatos'!$B119)</f>
        <v>Daniel Guadalupe</v>
      </c>
      <c r="J122" s="4" t="str">
        <f>IF(D122="","",+'[1]Reporte de Formatos'!$C119)</f>
        <v>Parra</v>
      </c>
      <c r="K122" s="4" t="str">
        <f>IF(D122="","",+'[1]Reporte de Formatos'!$D119)</f>
        <v>Vizcarra</v>
      </c>
      <c r="L122" s="4" t="str">
        <f>IF(D122="","",IF('[1]Reporte de Formatos'!$AQ119="F","Femenino","Masculino"))</f>
        <v>Masculino</v>
      </c>
      <c r="M122" s="4">
        <v>9655.52</v>
      </c>
      <c r="N122" s="4" t="s">
        <v>214</v>
      </c>
      <c r="O122" s="4">
        <v>8184.0700000000006</v>
      </c>
      <c r="P122" s="3" t="s">
        <v>215</v>
      </c>
      <c r="Q122" s="4">
        <v>8</v>
      </c>
      <c r="S122">
        <v>2701812</v>
      </c>
      <c r="T122" t="s">
        <v>216</v>
      </c>
      <c r="U122" t="s">
        <v>216</v>
      </c>
      <c r="V122" t="s">
        <v>216</v>
      </c>
      <c r="AB122">
        <v>2701812</v>
      </c>
      <c r="AD122" t="s">
        <v>217</v>
      </c>
      <c r="AE122" s="7">
        <v>44775</v>
      </c>
      <c r="AF122" s="7">
        <v>44775</v>
      </c>
      <c r="AG122" t="s">
        <v>218</v>
      </c>
    </row>
    <row r="123" spans="1:33" x14ac:dyDescent="0.25">
      <c r="A123" s="4">
        <f>IF(D123= "", "",'[1]Reporte de Formatos'!$B$2)</f>
        <v>2022</v>
      </c>
      <c r="B123" s="5">
        <f>IF(D123="","",+'[1]Reporte de Formatos'!$D$2)</f>
        <v>44652</v>
      </c>
      <c r="C123" s="5">
        <f>IF(D123="","",+'[1]Reporte de Formatos'!$E$2)</f>
        <v>44742</v>
      </c>
      <c r="D123" s="4" t="str">
        <f>IF('[1]Reporte de Formatos'!$AR120="","",IF('[1]Reporte de Formatos'!$AR120="s","Empleado","Personal de Confianza"))</f>
        <v>Empleado</v>
      </c>
      <c r="E123" s="6" t="str">
        <f>+'[1]Reporte de Formatos'!A120</f>
        <v>02711812</v>
      </c>
      <c r="F123" s="4" t="str">
        <f>IF(D123="","",+'[1]Reporte de Formatos'!$E120)</f>
        <v>PEON</v>
      </c>
      <c r="G123" s="4" t="str">
        <f>IF(D123="","",+'[1]Reporte de Formatos'!$E120)</f>
        <v>PEON</v>
      </c>
      <c r="H123" s="4" t="str">
        <f>IF(D123="","",+'[1]Reporte de Formatos'!$AS120)</f>
        <v>OPERACION</v>
      </c>
      <c r="I123" s="4" t="str">
        <f>IF(D123="","",+'[1]Reporte de Formatos'!$B120)</f>
        <v>Jesus Tadeo</v>
      </c>
      <c r="J123" s="4" t="str">
        <f>IF(D123="","",+'[1]Reporte de Formatos'!$C120)</f>
        <v>Lopez</v>
      </c>
      <c r="K123" s="4" t="str">
        <f>IF(D123="","",+'[1]Reporte de Formatos'!$D120)</f>
        <v>Lopez</v>
      </c>
      <c r="L123" s="4" t="str">
        <f>IF(D123="","",IF('[1]Reporte de Formatos'!$AQ120="F","Femenino","Masculino"))</f>
        <v>Masculino</v>
      </c>
      <c r="M123" s="4">
        <v>9985.08</v>
      </c>
      <c r="N123" s="4" t="s">
        <v>214</v>
      </c>
      <c r="O123" s="4">
        <v>5015.8599999999997</v>
      </c>
      <c r="P123" s="3" t="s">
        <v>215</v>
      </c>
      <c r="Q123" s="4">
        <v>8</v>
      </c>
      <c r="S123">
        <v>2711812</v>
      </c>
      <c r="T123" t="s">
        <v>216</v>
      </c>
      <c r="U123" t="s">
        <v>216</v>
      </c>
      <c r="V123" t="s">
        <v>216</v>
      </c>
      <c r="AB123">
        <v>2711812</v>
      </c>
      <c r="AD123" t="s">
        <v>217</v>
      </c>
      <c r="AE123" s="7">
        <v>44775</v>
      </c>
      <c r="AF123" s="7">
        <v>44775</v>
      </c>
      <c r="AG123" t="s">
        <v>218</v>
      </c>
    </row>
    <row r="124" spans="1:33" x14ac:dyDescent="0.25">
      <c r="A124" s="4">
        <f>IF(D124= "", "",'[1]Reporte de Formatos'!$B$2)</f>
        <v>2022</v>
      </c>
      <c r="B124" s="5">
        <f>IF(D124="","",+'[1]Reporte de Formatos'!$D$2)</f>
        <v>44652</v>
      </c>
      <c r="C124" s="5">
        <f>IF(D124="","",+'[1]Reporte de Formatos'!$E$2)</f>
        <v>44742</v>
      </c>
      <c r="D124" s="4" t="str">
        <f>IF('[1]Reporte de Formatos'!$AR121="","",IF('[1]Reporte de Formatos'!$AR121="s","Empleado","Personal de Confianza"))</f>
        <v>Empleado</v>
      </c>
      <c r="E124" s="6" t="str">
        <f>+'[1]Reporte de Formatos'!A121</f>
        <v>02721812</v>
      </c>
      <c r="F124" s="4" t="str">
        <f>IF(D124="","",+'[1]Reporte de Formatos'!$E121)</f>
        <v>PEON</v>
      </c>
      <c r="G124" s="4" t="str">
        <f>IF(D124="","",+'[1]Reporte de Formatos'!$E121)</f>
        <v>PEON</v>
      </c>
      <c r="H124" s="4" t="str">
        <f>IF(D124="","",+'[1]Reporte de Formatos'!$AS121)</f>
        <v>OPERACION</v>
      </c>
      <c r="I124" s="4" t="str">
        <f>IF(D124="","",+'[1]Reporte de Formatos'!$B121)</f>
        <v>Julio Cesar</v>
      </c>
      <c r="J124" s="4" t="str">
        <f>IF(D124="","",+'[1]Reporte de Formatos'!$C121)</f>
        <v>Martinez</v>
      </c>
      <c r="K124" s="4" t="str">
        <f>IF(D124="","",+'[1]Reporte de Formatos'!$D121)</f>
        <v>Ozuna</v>
      </c>
      <c r="L124" s="4" t="str">
        <f>IF(D124="","",IF('[1]Reporte de Formatos'!$AQ121="F","Femenino","Masculino"))</f>
        <v>Masculino</v>
      </c>
      <c r="M124" s="4">
        <v>9600.6</v>
      </c>
      <c r="N124" s="4" t="s">
        <v>214</v>
      </c>
      <c r="O124" s="4">
        <v>5381.6500000000005</v>
      </c>
      <c r="P124" s="3" t="s">
        <v>215</v>
      </c>
      <c r="Q124" s="4">
        <v>8</v>
      </c>
      <c r="S124">
        <v>2721812</v>
      </c>
      <c r="T124" t="s">
        <v>216</v>
      </c>
      <c r="U124" t="s">
        <v>216</v>
      </c>
      <c r="V124" t="s">
        <v>216</v>
      </c>
      <c r="AB124">
        <v>2721812</v>
      </c>
      <c r="AD124" t="s">
        <v>217</v>
      </c>
      <c r="AE124" s="7">
        <v>44775</v>
      </c>
      <c r="AF124" s="7">
        <v>44775</v>
      </c>
      <c r="AG124" t="s">
        <v>218</v>
      </c>
    </row>
    <row r="125" spans="1:33" x14ac:dyDescent="0.25">
      <c r="A125" s="4">
        <f>IF(D125= "", "",'[1]Reporte de Formatos'!$B$2)</f>
        <v>2022</v>
      </c>
      <c r="B125" s="5">
        <f>IF(D125="","",+'[1]Reporte de Formatos'!$D$2)</f>
        <v>44652</v>
      </c>
      <c r="C125" s="5">
        <f>IF(D125="","",+'[1]Reporte de Formatos'!$E$2)</f>
        <v>44742</v>
      </c>
      <c r="D125" s="4" t="s">
        <v>90</v>
      </c>
      <c r="E125" s="6" t="str">
        <f>+'[1]Reporte de Formatos'!A122</f>
        <v>0273145</v>
      </c>
      <c r="F125" s="4" t="str">
        <f>IF(D125="","",+'[1]Reporte de Formatos'!$E122)</f>
        <v>INSPECTOR DE SERVICIO</v>
      </c>
      <c r="G125" s="4" t="str">
        <f>IF(D125="","",+'[1]Reporte de Formatos'!$E122)</f>
        <v>INSPECTOR DE SERVICIO</v>
      </c>
      <c r="H125" s="4" t="str">
        <f>IF(D125="","",+'[1]Reporte de Formatos'!$AS122)</f>
        <v>COMERCIAL</v>
      </c>
      <c r="I125" s="4" t="str">
        <f>IF(D125="","",+'[1]Reporte de Formatos'!$B122)</f>
        <v>Gilberto Alan</v>
      </c>
      <c r="J125" s="4" t="str">
        <f>IF(D125="","",+'[1]Reporte de Formatos'!$C122)</f>
        <v>Villa</v>
      </c>
      <c r="K125" s="4" t="str">
        <f>IF(D125="","",+'[1]Reporte de Formatos'!$D122)</f>
        <v>Bracamonte</v>
      </c>
      <c r="L125" s="4" t="str">
        <f>IF(D125="","",IF('[1]Reporte de Formatos'!$AQ122="F","Femenino","Masculino"))</f>
        <v>Masculino</v>
      </c>
      <c r="M125" s="4">
        <v>15015.48</v>
      </c>
      <c r="N125" s="4" t="s">
        <v>214</v>
      </c>
      <c r="O125" s="4">
        <v>12376.3</v>
      </c>
      <c r="P125" s="3" t="s">
        <v>215</v>
      </c>
      <c r="Q125" s="4">
        <v>8</v>
      </c>
      <c r="S125">
        <v>273145</v>
      </c>
      <c r="T125" t="s">
        <v>216</v>
      </c>
      <c r="U125" t="s">
        <v>216</v>
      </c>
      <c r="V125" t="s">
        <v>216</v>
      </c>
      <c r="AB125" t="s">
        <v>216</v>
      </c>
      <c r="AD125" t="s">
        <v>217</v>
      </c>
      <c r="AE125" s="7">
        <v>44775</v>
      </c>
      <c r="AF125" s="7">
        <v>44775</v>
      </c>
      <c r="AG125" t="s">
        <v>218</v>
      </c>
    </row>
    <row r="126" spans="1:33" x14ac:dyDescent="0.25">
      <c r="A126" s="4">
        <f>IF(D126= "", "",'[1]Reporte de Formatos'!$B$2)</f>
        <v>2022</v>
      </c>
      <c r="B126" s="5">
        <f>IF(D126="","",+'[1]Reporte de Formatos'!$D$2)</f>
        <v>44652</v>
      </c>
      <c r="C126" s="5">
        <f>IF(D126="","",+'[1]Reporte de Formatos'!$E$2)</f>
        <v>44742</v>
      </c>
      <c r="D126" s="4" t="str">
        <f>IF('[1]Reporte de Formatos'!$AR123="","",IF('[1]Reporte de Formatos'!$AR123="s","Empleado","Personal de Confianza"))</f>
        <v>Empleado</v>
      </c>
      <c r="E126" s="6" t="str">
        <f>+'[1]Reporte de Formatos'!A123</f>
        <v>02741812</v>
      </c>
      <c r="F126" s="4" t="str">
        <f>IF(D126="","",+'[1]Reporte de Formatos'!$E123)</f>
        <v>PEON</v>
      </c>
      <c r="G126" s="4" t="str">
        <f>IF(D126="","",+'[1]Reporte de Formatos'!$E123)</f>
        <v>PEON</v>
      </c>
      <c r="H126" s="4" t="str">
        <f>IF(D126="","",+'[1]Reporte de Formatos'!$AS123)</f>
        <v>OPERACION</v>
      </c>
      <c r="I126" s="4" t="str">
        <f>IF(D126="","",+'[1]Reporte de Formatos'!$B123)</f>
        <v>Jesus Ernesto</v>
      </c>
      <c r="J126" s="4" t="str">
        <f>IF(D126="","",+'[1]Reporte de Formatos'!$C123)</f>
        <v>Campos</v>
      </c>
      <c r="K126" s="4" t="str">
        <f>IF(D126="","",+'[1]Reporte de Formatos'!$D123)</f>
        <v>Bracamonte</v>
      </c>
      <c r="L126" s="4" t="str">
        <f>IF(D126="","",IF('[1]Reporte de Formatos'!$AQ123="F","Femenino","Masculino"))</f>
        <v>Masculino</v>
      </c>
      <c r="M126" s="4">
        <v>9512.44</v>
      </c>
      <c r="N126" s="4" t="s">
        <v>214</v>
      </c>
      <c r="O126" s="4">
        <v>4897.3</v>
      </c>
      <c r="P126" s="3" t="s">
        <v>215</v>
      </c>
      <c r="Q126" s="4">
        <v>8</v>
      </c>
      <c r="S126">
        <v>2741812</v>
      </c>
      <c r="T126" t="s">
        <v>216</v>
      </c>
      <c r="U126" t="s">
        <v>216</v>
      </c>
      <c r="V126" t="s">
        <v>216</v>
      </c>
      <c r="AB126">
        <v>2741812</v>
      </c>
      <c r="AD126" t="s">
        <v>217</v>
      </c>
      <c r="AE126" s="7">
        <v>44775</v>
      </c>
      <c r="AF126" s="7">
        <v>44775</v>
      </c>
      <c r="AG126" t="s">
        <v>218</v>
      </c>
    </row>
    <row r="127" spans="1:33" x14ac:dyDescent="0.25">
      <c r="A127" s="4">
        <f>IF(D127= "", "",'[1]Reporte de Formatos'!$B$2)</f>
        <v>2022</v>
      </c>
      <c r="B127" s="5">
        <f>IF(D127="","",+'[1]Reporte de Formatos'!$D$2)</f>
        <v>44652</v>
      </c>
      <c r="C127" s="5">
        <f>IF(D127="","",+'[1]Reporte de Formatos'!$E$2)</f>
        <v>44742</v>
      </c>
      <c r="D127" s="4" t="s">
        <v>90</v>
      </c>
      <c r="E127" s="6" t="str">
        <f>+'[1]Reporte de Formatos'!A124</f>
        <v>02758141</v>
      </c>
      <c r="F127" s="4" t="str">
        <f>IF(D127="","",+'[1]Reporte de Formatos'!$E124)</f>
        <v>ASESOR DE OPERACIONES</v>
      </c>
      <c r="G127" s="4" t="str">
        <f>IF(D127="","",+'[1]Reporte de Formatos'!$E124)</f>
        <v>ASESOR DE OPERACIONES</v>
      </c>
      <c r="H127" s="4" t="str">
        <f>IF(D127="","",+'[1]Reporte de Formatos'!$AS124)</f>
        <v>OPERACION</v>
      </c>
      <c r="I127" s="4" t="str">
        <f>IF(D127="","",+'[1]Reporte de Formatos'!$B124)</f>
        <v>Francisco Javier</v>
      </c>
      <c r="J127" s="4" t="str">
        <f>IF(D127="","",+'[1]Reporte de Formatos'!$C124)</f>
        <v>Badillo</v>
      </c>
      <c r="K127" s="4" t="str">
        <f>IF(D127="","",+'[1]Reporte de Formatos'!$D124)</f>
        <v>Atondo</v>
      </c>
      <c r="L127" s="4" t="str">
        <f>IF(D127="","",IF('[1]Reporte de Formatos'!$AQ124="F","Femenino","Masculino"))</f>
        <v>Masculino</v>
      </c>
      <c r="M127" s="4">
        <v>33979.120000000003</v>
      </c>
      <c r="N127" s="4" t="s">
        <v>214</v>
      </c>
      <c r="O127" s="4">
        <v>22485.22</v>
      </c>
      <c r="P127" s="3" t="s">
        <v>215</v>
      </c>
      <c r="Q127" s="4">
        <v>8</v>
      </c>
      <c r="S127">
        <v>2758141</v>
      </c>
      <c r="T127" t="s">
        <v>216</v>
      </c>
      <c r="U127" t="s">
        <v>216</v>
      </c>
      <c r="V127" t="s">
        <v>216</v>
      </c>
      <c r="AB127" t="s">
        <v>216</v>
      </c>
      <c r="AD127" t="s">
        <v>217</v>
      </c>
      <c r="AE127" s="7">
        <v>44775</v>
      </c>
      <c r="AF127" s="7">
        <v>44775</v>
      </c>
      <c r="AG127" t="s">
        <v>218</v>
      </c>
    </row>
    <row r="128" spans="1:33" x14ac:dyDescent="0.25">
      <c r="A128" s="4">
        <f>IF(D128= "", "",'[1]Reporte de Formatos'!$B$2)</f>
        <v>2022</v>
      </c>
      <c r="B128" s="5">
        <f>IF(D128="","",+'[1]Reporte de Formatos'!$D$2)</f>
        <v>44652</v>
      </c>
      <c r="C128" s="5">
        <f>IF(D128="","",+'[1]Reporte de Formatos'!$E$2)</f>
        <v>44742</v>
      </c>
      <c r="D128" s="4" t="s">
        <v>90</v>
      </c>
      <c r="E128" s="6" t="str">
        <f>+'[1]Reporte de Formatos'!A125</f>
        <v>0276187</v>
      </c>
      <c r="F128" s="4" t="str">
        <f>IF(D128="","",+'[1]Reporte de Formatos'!$E125)</f>
        <v>SUPERVISOR DE TALLER</v>
      </c>
      <c r="G128" s="4" t="str">
        <f>IF(D128="","",+'[1]Reporte de Formatos'!$E125)</f>
        <v>SUPERVISOR DE TALLER</v>
      </c>
      <c r="H128" s="4" t="str">
        <f>IF(D128="","",+'[1]Reporte de Formatos'!$AS125)</f>
        <v>OPERACION</v>
      </c>
      <c r="I128" s="4" t="str">
        <f>IF(D128="","",+'[1]Reporte de Formatos'!$B125)</f>
        <v>Ruben</v>
      </c>
      <c r="J128" s="4" t="str">
        <f>IF(D128="","",+'[1]Reporte de Formatos'!$C125)</f>
        <v>Garcia</v>
      </c>
      <c r="K128" s="4" t="str">
        <f>IF(D128="","",+'[1]Reporte de Formatos'!$D125)</f>
        <v>Navarro</v>
      </c>
      <c r="L128" s="4" t="str">
        <f>IF(D128="","",IF('[1]Reporte de Formatos'!$AQ125="F","Femenino","Masculino"))</f>
        <v>Masculino</v>
      </c>
      <c r="M128" s="4">
        <v>18894.09</v>
      </c>
      <c r="N128" s="4" t="s">
        <v>214</v>
      </c>
      <c r="O128" s="4">
        <v>16178.34</v>
      </c>
      <c r="P128" s="3" t="s">
        <v>215</v>
      </c>
      <c r="Q128" s="4">
        <v>8</v>
      </c>
      <c r="S128">
        <v>276187</v>
      </c>
      <c r="T128" t="s">
        <v>216</v>
      </c>
      <c r="U128" t="s">
        <v>216</v>
      </c>
      <c r="V128" t="s">
        <v>216</v>
      </c>
      <c r="AB128">
        <v>276187</v>
      </c>
      <c r="AD128" t="s">
        <v>217</v>
      </c>
      <c r="AE128" s="7">
        <v>44775</v>
      </c>
      <c r="AF128" s="7">
        <v>44775</v>
      </c>
      <c r="AG128" t="s">
        <v>218</v>
      </c>
    </row>
    <row r="129" spans="1:33" x14ac:dyDescent="0.25">
      <c r="A129" s="4">
        <f>IF(D129= "", "",'[1]Reporte de Formatos'!$B$2)</f>
        <v>2022</v>
      </c>
      <c r="B129" s="5">
        <f>IF(D129="","",+'[1]Reporte de Formatos'!$D$2)</f>
        <v>44652</v>
      </c>
      <c r="C129" s="5">
        <f>IF(D129="","",+'[1]Reporte de Formatos'!$E$2)</f>
        <v>44742</v>
      </c>
      <c r="D129" s="4" t="s">
        <v>90</v>
      </c>
      <c r="E129" s="6" t="str">
        <f>+'[1]Reporte de Formatos'!A126</f>
        <v>02778132</v>
      </c>
      <c r="F129" s="4" t="str">
        <f>IF(D129="","",+'[1]Reporte de Formatos'!$E126)</f>
        <v>COORDINADOR DEL DPTO  TECNICO</v>
      </c>
      <c r="G129" s="4" t="str">
        <f>IF(D129="","",+'[1]Reporte de Formatos'!$E126)</f>
        <v>COORDINADOR DEL DPTO  TECNICO</v>
      </c>
      <c r="H129" s="4" t="str">
        <f>IF(D129="","",+'[1]Reporte de Formatos'!$AS126)</f>
        <v>TECNICO</v>
      </c>
      <c r="I129" s="4" t="str">
        <f>IF(D129="","",+'[1]Reporte de Formatos'!$B126)</f>
        <v>Mario Enrique</v>
      </c>
      <c r="J129" s="4" t="str">
        <f>IF(D129="","",+'[1]Reporte de Formatos'!$C126)</f>
        <v>Lopez</v>
      </c>
      <c r="K129" s="4" t="str">
        <f>IF(D129="","",+'[1]Reporte de Formatos'!$D126)</f>
        <v>Espinoza</v>
      </c>
      <c r="L129" s="4" t="str">
        <f>IF(D129="","",IF('[1]Reporte de Formatos'!$AQ126="F","Femenino","Masculino"))</f>
        <v>Masculino</v>
      </c>
      <c r="M129" s="4">
        <v>33979.120000000003</v>
      </c>
      <c r="N129" s="4" t="s">
        <v>214</v>
      </c>
      <c r="O129" s="4">
        <v>28485.22</v>
      </c>
      <c r="P129" s="3" t="s">
        <v>215</v>
      </c>
      <c r="Q129" s="4">
        <v>8</v>
      </c>
      <c r="S129">
        <v>2778132</v>
      </c>
      <c r="T129" t="s">
        <v>216</v>
      </c>
      <c r="U129" t="s">
        <v>216</v>
      </c>
      <c r="V129" t="s">
        <v>216</v>
      </c>
      <c r="AB129" t="s">
        <v>216</v>
      </c>
      <c r="AD129" t="s">
        <v>217</v>
      </c>
      <c r="AE129" s="7">
        <v>44775</v>
      </c>
      <c r="AF129" s="7">
        <v>44775</v>
      </c>
      <c r="AG129" t="s">
        <v>218</v>
      </c>
    </row>
    <row r="130" spans="1:33" x14ac:dyDescent="0.25">
      <c r="A130" s="4">
        <f>IF(D130= "", "",'[1]Reporte de Formatos'!$B$2)</f>
        <v>2022</v>
      </c>
      <c r="B130" s="5">
        <f>IF(D130="","",+'[1]Reporte de Formatos'!$D$2)</f>
        <v>44652</v>
      </c>
      <c r="C130" s="5">
        <f>IF(D130="","",+'[1]Reporte de Formatos'!$E$2)</f>
        <v>44742</v>
      </c>
      <c r="D130" s="4" t="s">
        <v>90</v>
      </c>
      <c r="E130" s="6" t="str">
        <f>+'[1]Reporte de Formatos'!A127</f>
        <v>02781</v>
      </c>
      <c r="F130" s="4" t="str">
        <f>IF(D130="","",+'[1]Reporte de Formatos'!$E127)</f>
        <v>DIRECTOR GENERAL</v>
      </c>
      <c r="G130" s="4" t="str">
        <f>IF(D130="","",+'[1]Reporte de Formatos'!$E127)</f>
        <v>DIRECTOR GENERAL</v>
      </c>
      <c r="H130" s="4" t="str">
        <f>IF(D130="","",+'[1]Reporte de Formatos'!$AS127)</f>
        <v>DIRECCION</v>
      </c>
      <c r="I130" s="4" t="str">
        <f>IF(D130="","",+'[1]Reporte de Formatos'!$B127)</f>
        <v>Francisco</v>
      </c>
      <c r="J130" s="4" t="str">
        <f>IF(D130="","",+'[1]Reporte de Formatos'!$C127)</f>
        <v>Ramirez</v>
      </c>
      <c r="K130" s="4" t="str">
        <f>IF(D130="","",+'[1]Reporte de Formatos'!$D127)</f>
        <v>Celaya</v>
      </c>
      <c r="L130" s="4" t="str">
        <f>IF(D130="","",IF('[1]Reporte de Formatos'!$AQ127="F","Femenino","Masculino"))</f>
        <v>Masculino</v>
      </c>
      <c r="M130" s="4">
        <v>48259.24</v>
      </c>
      <c r="N130" s="4" t="s">
        <v>214</v>
      </c>
      <c r="O130" s="4">
        <v>28392.859999999997</v>
      </c>
      <c r="P130" s="3" t="s">
        <v>215</v>
      </c>
      <c r="Q130" s="4">
        <v>8</v>
      </c>
      <c r="S130">
        <v>2781</v>
      </c>
      <c r="T130" t="s">
        <v>216</v>
      </c>
      <c r="U130" t="s">
        <v>216</v>
      </c>
      <c r="V130" t="s">
        <v>216</v>
      </c>
      <c r="AB130" t="s">
        <v>216</v>
      </c>
      <c r="AD130" t="s">
        <v>217</v>
      </c>
      <c r="AE130" s="7">
        <v>44775</v>
      </c>
      <c r="AF130" s="7">
        <v>44775</v>
      </c>
      <c r="AG130" t="s">
        <v>221</v>
      </c>
    </row>
    <row r="131" spans="1:33" x14ac:dyDescent="0.25">
      <c r="A131" s="4">
        <f>IF(D131= "", "",'[1]Reporte de Formatos'!$B$2)</f>
        <v>2022</v>
      </c>
      <c r="B131" s="5">
        <f>IF(D131="","",+'[1]Reporte de Formatos'!$D$2)</f>
        <v>44652</v>
      </c>
      <c r="C131" s="5">
        <f>IF(D131="","",+'[1]Reporte de Formatos'!$E$2)</f>
        <v>44742</v>
      </c>
      <c r="D131" s="4" t="s">
        <v>90</v>
      </c>
      <c r="E131" s="6" t="str">
        <f>+'[1]Reporte de Formatos'!A128</f>
        <v>027911</v>
      </c>
      <c r="F131" s="4" t="str">
        <f>IF(D131="","",+'[1]Reporte de Formatos'!$E128)</f>
        <v>COORD DE CONTRALORIA INTERNA</v>
      </c>
      <c r="G131" s="4" t="str">
        <f>IF(D131="","",+'[1]Reporte de Formatos'!$E128)</f>
        <v>COORD DE CONTRALORIA INTERNA</v>
      </c>
      <c r="H131" s="4" t="str">
        <f>IF(D131="","",+'[1]Reporte de Formatos'!$AS128)</f>
        <v>CONTRALORIA</v>
      </c>
      <c r="I131" s="4" t="str">
        <f>IF(D131="","",+'[1]Reporte de Formatos'!$B128)</f>
        <v>Cesar Wenceslao</v>
      </c>
      <c r="J131" s="4" t="str">
        <f>IF(D131="","",+'[1]Reporte de Formatos'!$C128)</f>
        <v>Meza</v>
      </c>
      <c r="K131" s="4" t="str">
        <f>IF(D131="","",+'[1]Reporte de Formatos'!$D128)</f>
        <v>Gonzalez</v>
      </c>
      <c r="L131" s="4" t="str">
        <f>IF(D131="","",IF('[1]Reporte de Formatos'!$AQ128="F","Femenino","Masculino"))</f>
        <v>Masculino</v>
      </c>
      <c r="M131" s="4">
        <v>36526.480000000003</v>
      </c>
      <c r="N131" s="4" t="s">
        <v>214</v>
      </c>
      <c r="O131" s="4">
        <v>30433.440000000002</v>
      </c>
      <c r="P131" s="3" t="s">
        <v>215</v>
      </c>
      <c r="Q131" s="4">
        <v>8</v>
      </c>
      <c r="S131">
        <v>27911</v>
      </c>
      <c r="T131" t="s">
        <v>216</v>
      </c>
      <c r="U131" t="s">
        <v>216</v>
      </c>
      <c r="V131" t="s">
        <v>216</v>
      </c>
      <c r="AB131" t="s">
        <v>216</v>
      </c>
      <c r="AD131" t="s">
        <v>217</v>
      </c>
      <c r="AE131" s="7">
        <v>44775</v>
      </c>
      <c r="AF131" s="7">
        <v>44775</v>
      </c>
      <c r="AG131" t="s">
        <v>218</v>
      </c>
    </row>
    <row r="132" spans="1:33" x14ac:dyDescent="0.25">
      <c r="A132" s="4">
        <f>IF(D132= "", "",'[1]Reporte de Formatos'!$B$2)</f>
        <v>2022</v>
      </c>
      <c r="B132" s="5">
        <f>IF(D132="","",+'[1]Reporte de Formatos'!$D$2)</f>
        <v>44652</v>
      </c>
      <c r="C132" s="5">
        <f>IF(D132="","",+'[1]Reporte de Formatos'!$E$2)</f>
        <v>44742</v>
      </c>
      <c r="D132" s="4" t="s">
        <v>90</v>
      </c>
      <c r="E132" s="6" t="str">
        <f>+'[1]Reporte de Formatos'!A129</f>
        <v>02801099</v>
      </c>
      <c r="F132" s="4" t="str">
        <f>IF(D132="","",+'[1]Reporte de Formatos'!$E129)</f>
        <v>COORDINADOR DE CONTABILIDAD</v>
      </c>
      <c r="G132" s="4" t="str">
        <f>IF(D132="","",+'[1]Reporte de Formatos'!$E129)</f>
        <v>COORDINADOR DE CONTABILIDAD</v>
      </c>
      <c r="H132" s="4" t="str">
        <f>IF(D132="","",+'[1]Reporte de Formatos'!$AS129)</f>
        <v>CONTABILIDAD</v>
      </c>
      <c r="I132" s="4" t="str">
        <f>IF(D132="","",+'[1]Reporte de Formatos'!$B129)</f>
        <v>Victor Antonio</v>
      </c>
      <c r="J132" s="4" t="str">
        <f>IF(D132="","",+'[1]Reporte de Formatos'!$C129)</f>
        <v>Lopez</v>
      </c>
      <c r="K132" s="4" t="str">
        <f>IF(D132="","",+'[1]Reporte de Formatos'!$D129)</f>
        <v>Hernandez</v>
      </c>
      <c r="L132" s="4" t="str">
        <f>IF(D132="","",IF('[1]Reporte de Formatos'!$AQ129="F","Femenino","Masculino"))</f>
        <v>Masculino</v>
      </c>
      <c r="M132" s="4">
        <v>33979.120000000003</v>
      </c>
      <c r="N132" s="4" t="s">
        <v>214</v>
      </c>
      <c r="O132" s="4">
        <v>25447</v>
      </c>
      <c r="P132" s="3" t="s">
        <v>215</v>
      </c>
      <c r="Q132" s="4">
        <v>8</v>
      </c>
      <c r="S132">
        <v>2801099</v>
      </c>
      <c r="T132" t="s">
        <v>216</v>
      </c>
      <c r="U132" t="s">
        <v>216</v>
      </c>
      <c r="V132" t="s">
        <v>216</v>
      </c>
      <c r="AB132" t="s">
        <v>216</v>
      </c>
      <c r="AD132" t="s">
        <v>217</v>
      </c>
      <c r="AE132" s="7">
        <v>44775</v>
      </c>
      <c r="AF132" s="7">
        <v>44775</v>
      </c>
      <c r="AG132" t="s">
        <v>218</v>
      </c>
    </row>
    <row r="133" spans="1:33" x14ac:dyDescent="0.25">
      <c r="A133" s="4">
        <f>IF(D133= "", "",'[1]Reporte de Formatos'!$B$2)</f>
        <v>2022</v>
      </c>
      <c r="B133" s="5">
        <f>IF(D133="","",+'[1]Reporte de Formatos'!$D$2)</f>
        <v>44652</v>
      </c>
      <c r="C133" s="5">
        <f>IF(D133="","",+'[1]Reporte de Formatos'!$E$2)</f>
        <v>44742</v>
      </c>
      <c r="D133" s="4" t="s">
        <v>90</v>
      </c>
      <c r="E133" s="6" t="str">
        <f>+'[1]Reporte de Formatos'!A130</f>
        <v>0281145</v>
      </c>
      <c r="F133" s="4" t="str">
        <f>IF(D133="","",+'[1]Reporte de Formatos'!$E130)</f>
        <v>INSPECTOR DE SERVICIO</v>
      </c>
      <c r="G133" s="4" t="str">
        <f>IF(D133="","",+'[1]Reporte de Formatos'!$E130)</f>
        <v>INSPECTOR DE SERVICIO</v>
      </c>
      <c r="H133" s="4" t="str">
        <f>IF(D133="","",+'[1]Reporte de Formatos'!$AS130)</f>
        <v>COMERCIAL</v>
      </c>
      <c r="I133" s="4" t="str">
        <f>IF(D133="","",+'[1]Reporte de Formatos'!$B130)</f>
        <v>Cesar Alexis</v>
      </c>
      <c r="J133" s="4" t="str">
        <f>IF(D133="","",+'[1]Reporte de Formatos'!$C130)</f>
        <v>Dominguez</v>
      </c>
      <c r="K133" s="4" t="str">
        <f>IF(D133="","",+'[1]Reporte de Formatos'!$D130)</f>
        <v>Vejar</v>
      </c>
      <c r="L133" s="4" t="str">
        <f>IF(D133="","",IF('[1]Reporte de Formatos'!$AQ130="F","Femenino","Masculino"))</f>
        <v>Masculino</v>
      </c>
      <c r="M133" s="4">
        <v>15139.24</v>
      </c>
      <c r="N133" s="4" t="s">
        <v>214</v>
      </c>
      <c r="O133" s="4">
        <v>10480.969999999999</v>
      </c>
      <c r="P133" s="3" t="s">
        <v>215</v>
      </c>
      <c r="Q133" s="4">
        <v>8</v>
      </c>
      <c r="S133">
        <v>281145</v>
      </c>
      <c r="T133" t="s">
        <v>216</v>
      </c>
      <c r="U133" t="s">
        <v>216</v>
      </c>
      <c r="V133" t="s">
        <v>216</v>
      </c>
      <c r="AB133">
        <v>281145</v>
      </c>
      <c r="AD133" t="s">
        <v>217</v>
      </c>
      <c r="AE133" s="7">
        <v>44775</v>
      </c>
      <c r="AF133" s="7">
        <v>44775</v>
      </c>
      <c r="AG133" t="s">
        <v>218</v>
      </c>
    </row>
    <row r="134" spans="1:33" x14ac:dyDescent="0.25">
      <c r="A134" s="4">
        <f>IF(D134= "", "",'[1]Reporte de Formatos'!$B$2)</f>
        <v>2022</v>
      </c>
      <c r="B134" s="5">
        <f>IF(D134="","",+'[1]Reporte de Formatos'!$D$2)</f>
        <v>44652</v>
      </c>
      <c r="C134" s="5">
        <f>IF(D134="","",+'[1]Reporte de Formatos'!$E$2)</f>
        <v>44742</v>
      </c>
      <c r="D134" s="4" t="s">
        <v>90</v>
      </c>
      <c r="E134" s="6" t="str">
        <f>+'[1]Reporte de Formatos'!A131</f>
        <v>02828142</v>
      </c>
      <c r="F134" s="4" t="str">
        <f>IF(D134="","",+'[1]Reporte de Formatos'!$E131)</f>
        <v>SECRETARIA DE DIRECCION</v>
      </c>
      <c r="G134" s="4" t="str">
        <f>IF(D134="","",+'[1]Reporte de Formatos'!$E131)</f>
        <v>SECRETARIA DE DIRECCION</v>
      </c>
      <c r="H134" s="4" t="str">
        <f>IF(D134="","",+'[1]Reporte de Formatos'!$AS131)</f>
        <v>DIRECCION</v>
      </c>
      <c r="I134" s="4" t="str">
        <f>IF(D134="","",+'[1]Reporte de Formatos'!$B131)</f>
        <v>Alejandra</v>
      </c>
      <c r="J134" s="4" t="str">
        <f>IF(D134="","",+'[1]Reporte de Formatos'!$C131)</f>
        <v>Villa</v>
      </c>
      <c r="K134" s="4" t="str">
        <f>IF(D134="","",+'[1]Reporte de Formatos'!$D131)</f>
        <v>Rivera</v>
      </c>
      <c r="L134" s="4" t="str">
        <f>IF(D134="","",IF('[1]Reporte de Formatos'!$AQ131="F","Femenino","Masculino"))</f>
        <v>Femenino</v>
      </c>
      <c r="M134" s="4">
        <v>15015.48</v>
      </c>
      <c r="N134" s="4" t="s">
        <v>214</v>
      </c>
      <c r="O134" s="4">
        <v>13819.5</v>
      </c>
      <c r="P134" s="3" t="s">
        <v>215</v>
      </c>
      <c r="Q134" s="4">
        <v>8</v>
      </c>
      <c r="S134">
        <v>2828142</v>
      </c>
      <c r="T134" t="s">
        <v>216</v>
      </c>
      <c r="U134" t="s">
        <v>216</v>
      </c>
      <c r="V134" t="s">
        <v>216</v>
      </c>
      <c r="AB134" t="s">
        <v>216</v>
      </c>
      <c r="AD134" t="s">
        <v>217</v>
      </c>
      <c r="AE134" s="7">
        <v>44775</v>
      </c>
      <c r="AF134" s="7">
        <v>44775</v>
      </c>
      <c r="AG134" t="s">
        <v>218</v>
      </c>
    </row>
    <row r="135" spans="1:33" x14ac:dyDescent="0.25">
      <c r="A135" s="4">
        <f>IF(D135= "", "",'[1]Reporte de Formatos'!$B$2)</f>
        <v>2022</v>
      </c>
      <c r="B135" s="5">
        <f>IF(D135="","",+'[1]Reporte de Formatos'!$D$2)</f>
        <v>44652</v>
      </c>
      <c r="C135" s="5">
        <f>IF(D135="","",+'[1]Reporte de Formatos'!$E$2)</f>
        <v>44742</v>
      </c>
      <c r="D135" s="4" t="s">
        <v>90</v>
      </c>
      <c r="E135" s="6" t="str">
        <f>+'[1]Reporte de Formatos'!A132</f>
        <v>0283187</v>
      </c>
      <c r="F135" s="4" t="str">
        <f>IF(D135="","",+'[1]Reporte de Formatos'!$E132)</f>
        <v>SUPERVISOR DE TALLER</v>
      </c>
      <c r="G135" s="4" t="str">
        <f>IF(D135="","",+'[1]Reporte de Formatos'!$E132)</f>
        <v>SUPERVISOR DE TALLER</v>
      </c>
      <c r="H135" s="4" t="str">
        <f>IF(D135="","",+'[1]Reporte de Formatos'!$AS132)</f>
        <v>OPERACION</v>
      </c>
      <c r="I135" s="4" t="str">
        <f>IF(D135="","",+'[1]Reporte de Formatos'!$B132)</f>
        <v>Humberto</v>
      </c>
      <c r="J135" s="4" t="str">
        <f>IF(D135="","",+'[1]Reporte de Formatos'!$C132)</f>
        <v>Salas</v>
      </c>
      <c r="K135" s="4" t="str">
        <f>IF(D135="","",+'[1]Reporte de Formatos'!$D132)</f>
        <v>Pompa</v>
      </c>
      <c r="L135" s="4" t="str">
        <f>IF(D135="","",IF('[1]Reporte de Formatos'!$AQ132="F","Femenino","Masculino"))</f>
        <v>Masculino</v>
      </c>
      <c r="M135" s="4">
        <v>14929.27</v>
      </c>
      <c r="N135" s="4" t="s">
        <v>214</v>
      </c>
      <c r="O135" s="4">
        <v>13338.75</v>
      </c>
      <c r="P135" s="3" t="s">
        <v>215</v>
      </c>
      <c r="Q135" s="4">
        <v>8</v>
      </c>
      <c r="S135">
        <v>283187</v>
      </c>
      <c r="T135" t="s">
        <v>216</v>
      </c>
      <c r="U135" t="s">
        <v>216</v>
      </c>
      <c r="V135" t="s">
        <v>216</v>
      </c>
      <c r="AB135" t="s">
        <v>216</v>
      </c>
      <c r="AD135" t="s">
        <v>217</v>
      </c>
      <c r="AE135" s="7">
        <v>44775</v>
      </c>
      <c r="AF135" s="7">
        <v>44775</v>
      </c>
      <c r="AG135" t="s">
        <v>218</v>
      </c>
    </row>
    <row r="136" spans="1:33" x14ac:dyDescent="0.25">
      <c r="A136" s="4">
        <f>IF(D136= "", "",'[1]Reporte de Formatos'!$B$2)</f>
        <v>2022</v>
      </c>
      <c r="B136" s="5">
        <f>IF(D136="","",+'[1]Reporte de Formatos'!$D$2)</f>
        <v>44652</v>
      </c>
      <c r="C136" s="5">
        <f>IF(D136="","",+'[1]Reporte de Formatos'!$E$2)</f>
        <v>44742</v>
      </c>
      <c r="D136" s="4" t="s">
        <v>90</v>
      </c>
      <c r="E136" s="6" t="str">
        <f>+'[1]Reporte de Formatos'!A133</f>
        <v>0284145</v>
      </c>
      <c r="F136" s="4" t="str">
        <f>IF(D136="","",+'[1]Reporte de Formatos'!$E133)</f>
        <v>INSPECTOR DE SERVICIO</v>
      </c>
      <c r="G136" s="4" t="str">
        <f>IF(D136="","",+'[1]Reporte de Formatos'!$E133)</f>
        <v>INSPECTOR DE SERVICIO</v>
      </c>
      <c r="H136" s="4" t="str">
        <f>IF(D136="","",+'[1]Reporte de Formatos'!$AS133)</f>
        <v>COMERCIAL</v>
      </c>
      <c r="I136" s="4" t="str">
        <f>IF(D136="","",+'[1]Reporte de Formatos'!$B133)</f>
        <v>Giovany  Ismael</v>
      </c>
      <c r="J136" s="4" t="str">
        <f>IF(D136="","",+'[1]Reporte de Formatos'!$C133)</f>
        <v>Ayon</v>
      </c>
      <c r="K136" s="4" t="str">
        <f>IF(D136="","",+'[1]Reporte de Formatos'!$D133)</f>
        <v>Ruiz</v>
      </c>
      <c r="L136" s="4" t="str">
        <f>IF(D136="","",IF('[1]Reporte de Formatos'!$AQ133="F","Femenino","Masculino"))</f>
        <v>Masculino</v>
      </c>
      <c r="M136" s="4">
        <v>12806.23</v>
      </c>
      <c r="N136" s="4" t="s">
        <v>214</v>
      </c>
      <c r="O136" s="4">
        <v>11802.97</v>
      </c>
      <c r="P136" s="3" t="s">
        <v>215</v>
      </c>
      <c r="Q136" s="4">
        <v>8</v>
      </c>
      <c r="S136">
        <v>284145</v>
      </c>
      <c r="T136" t="s">
        <v>216</v>
      </c>
      <c r="U136" t="s">
        <v>216</v>
      </c>
      <c r="V136" t="s">
        <v>216</v>
      </c>
      <c r="AB136" t="s">
        <v>216</v>
      </c>
      <c r="AD136" t="s">
        <v>217</v>
      </c>
      <c r="AE136" s="7">
        <v>44775</v>
      </c>
      <c r="AF136" s="7">
        <v>44775</v>
      </c>
      <c r="AG136" t="s">
        <v>218</v>
      </c>
    </row>
    <row r="137" spans="1:33" x14ac:dyDescent="0.25">
      <c r="A137" s="4">
        <f>IF(D137= "", "",'[1]Reporte de Formatos'!$B$2)</f>
        <v>2022</v>
      </c>
      <c r="B137" s="5">
        <f>IF(D137="","",+'[1]Reporte de Formatos'!$D$2)</f>
        <v>44652</v>
      </c>
      <c r="C137" s="5">
        <f>IF(D137="","",+'[1]Reporte de Formatos'!$E$2)</f>
        <v>44742</v>
      </c>
      <c r="D137" s="4" t="s">
        <v>90</v>
      </c>
      <c r="E137" s="6" t="str">
        <f>+'[1]Reporte de Formatos'!A134</f>
        <v>0285121</v>
      </c>
      <c r="F137" s="4" t="str">
        <f>IF(D137="","",+'[1]Reporte de Formatos'!$E134)</f>
        <v>ALMACENISTA</v>
      </c>
      <c r="G137" s="4" t="str">
        <f>IF(D137="","",+'[1]Reporte de Formatos'!$E134)</f>
        <v>ALMACENISTA</v>
      </c>
      <c r="H137" s="4" t="str">
        <f>IF(D137="","",+'[1]Reporte de Formatos'!$AS134)</f>
        <v>OPERACION</v>
      </c>
      <c r="I137" s="4" t="str">
        <f>IF(D137="","",+'[1]Reporte de Formatos'!$B134)</f>
        <v>Edgar</v>
      </c>
      <c r="J137" s="4" t="str">
        <f>IF(D137="","",+'[1]Reporte de Formatos'!$C134)</f>
        <v>Nuñez</v>
      </c>
      <c r="K137" s="4" t="str">
        <f>IF(D137="","",+'[1]Reporte de Formatos'!$D134)</f>
        <v>Rocha</v>
      </c>
      <c r="L137" s="4" t="str">
        <f>IF(D137="","",IF('[1]Reporte de Formatos'!$AQ134="F","Femenino","Masculino"))</f>
        <v>Masculino</v>
      </c>
      <c r="M137" s="4">
        <v>12806.23</v>
      </c>
      <c r="N137" s="4" t="s">
        <v>214</v>
      </c>
      <c r="O137" s="4">
        <v>11802.97</v>
      </c>
      <c r="P137" s="3" t="s">
        <v>215</v>
      </c>
      <c r="Q137" s="4">
        <v>8</v>
      </c>
      <c r="S137">
        <v>285121</v>
      </c>
      <c r="T137" t="s">
        <v>216</v>
      </c>
      <c r="U137" t="s">
        <v>216</v>
      </c>
      <c r="V137" t="s">
        <v>216</v>
      </c>
      <c r="AB137" t="s">
        <v>216</v>
      </c>
      <c r="AD137" t="s">
        <v>217</v>
      </c>
      <c r="AE137" s="7">
        <v>44775</v>
      </c>
      <c r="AF137" s="7">
        <v>44775</v>
      </c>
      <c r="AG137" t="s">
        <v>218</v>
      </c>
    </row>
    <row r="138" spans="1:33" x14ac:dyDescent="0.25">
      <c r="A138" s="4">
        <f>IF(D138= "", "",'[1]Reporte de Formatos'!$B$2)</f>
        <v>2022</v>
      </c>
      <c r="B138" s="5">
        <f>IF(D138="","",+'[1]Reporte de Formatos'!$D$2)</f>
        <v>44652</v>
      </c>
      <c r="C138" s="5">
        <f>IF(D138="","",+'[1]Reporte de Formatos'!$E$2)</f>
        <v>44742</v>
      </c>
      <c r="D138" s="4" t="s">
        <v>90</v>
      </c>
      <c r="E138" s="6" t="str">
        <f>+'[1]Reporte de Formatos'!A135</f>
        <v>02861814</v>
      </c>
      <c r="F138" s="4" t="str">
        <f>IF(D138="","",+'[1]Reporte de Formatos'!$E135)</f>
        <v>AUXILIAR OFICINA OPERATIVA</v>
      </c>
      <c r="G138" s="4" t="str">
        <f>IF(D138="","",+'[1]Reporte de Formatos'!$E135)</f>
        <v>AUXILIAR OFICINA OPERATIVA</v>
      </c>
      <c r="H138" s="4" t="str">
        <f>IF(D138="","",+'[1]Reporte de Formatos'!$AS135)</f>
        <v>OPERACION</v>
      </c>
      <c r="I138" s="4" t="str">
        <f>IF(D138="","",+'[1]Reporte de Formatos'!$B135)</f>
        <v>José Armando</v>
      </c>
      <c r="J138" s="4" t="str">
        <f>IF(D138="","",+'[1]Reporte de Formatos'!$C135)</f>
        <v>Estrella</v>
      </c>
      <c r="K138" s="4" t="str">
        <f>IF(D138="","",+'[1]Reporte de Formatos'!$D135)</f>
        <v>Vanegas</v>
      </c>
      <c r="L138" s="4" t="str">
        <f>IF(D138="","",IF('[1]Reporte de Formatos'!$AQ135="F","Femenino","Masculino"))</f>
        <v>Masculino</v>
      </c>
      <c r="M138" s="4">
        <v>10720.46</v>
      </c>
      <c r="N138" s="4" t="s">
        <v>214</v>
      </c>
      <c r="O138" s="4">
        <v>9879.7699999999986</v>
      </c>
      <c r="P138" s="3" t="s">
        <v>215</v>
      </c>
      <c r="Q138" s="4">
        <v>8</v>
      </c>
      <c r="S138">
        <v>2861814</v>
      </c>
      <c r="T138" t="s">
        <v>216</v>
      </c>
      <c r="U138" t="s">
        <v>216</v>
      </c>
      <c r="V138" t="s">
        <v>216</v>
      </c>
      <c r="AB138" t="s">
        <v>216</v>
      </c>
      <c r="AD138" t="s">
        <v>217</v>
      </c>
      <c r="AE138" s="7">
        <v>44775</v>
      </c>
      <c r="AF138" s="7">
        <v>44775</v>
      </c>
      <c r="AG138" t="s">
        <v>218</v>
      </c>
    </row>
    <row r="139" spans="1:33" x14ac:dyDescent="0.25">
      <c r="A139" s="4">
        <f>IF(D139= "", "",'[1]Reporte de Formatos'!$B$2)</f>
        <v>2022</v>
      </c>
      <c r="B139" s="5">
        <f>IF(D139="","",+'[1]Reporte de Formatos'!$D$2)</f>
        <v>44652</v>
      </c>
      <c r="C139" s="5">
        <f>IF(D139="","",+'[1]Reporte de Formatos'!$E$2)</f>
        <v>44742</v>
      </c>
      <c r="D139" s="4" t="s">
        <v>90</v>
      </c>
      <c r="E139" s="6" t="str">
        <f>+'[1]Reporte de Formatos'!A136</f>
        <v>0287145</v>
      </c>
      <c r="F139" s="4" t="str">
        <f>IF(D139="","",+'[1]Reporte de Formatos'!$E136)</f>
        <v>INSPECTOR DE SERVICIO</v>
      </c>
      <c r="G139" s="4" t="str">
        <f>IF(D139="","",+'[1]Reporte de Formatos'!$E136)</f>
        <v>INSPECTOR DE SERVICIO</v>
      </c>
      <c r="H139" s="4" t="str">
        <f>IF(D139="","",+'[1]Reporte de Formatos'!$AS136)</f>
        <v>COMERCIAL</v>
      </c>
      <c r="I139" s="4" t="str">
        <f>IF(D139="","",+'[1]Reporte de Formatos'!$B136)</f>
        <v>Marco Tulio</v>
      </c>
      <c r="J139" s="4" t="str">
        <f>IF(D139="","",+'[1]Reporte de Formatos'!$C136)</f>
        <v>Garcia</v>
      </c>
      <c r="K139" s="4" t="str">
        <f>IF(D139="","",+'[1]Reporte de Formatos'!$D136)</f>
        <v>Celaya</v>
      </c>
      <c r="L139" s="4" t="str">
        <f>IF(D139="","",IF('[1]Reporte de Formatos'!$AQ136="F","Femenino","Masculino"))</f>
        <v>Masculino</v>
      </c>
      <c r="M139" s="4">
        <v>8259.61</v>
      </c>
      <c r="N139" s="4" t="s">
        <v>214</v>
      </c>
      <c r="O139" s="4">
        <v>7500.2100000000009</v>
      </c>
      <c r="P139" s="3" t="s">
        <v>215</v>
      </c>
      <c r="Q139" s="4">
        <v>8</v>
      </c>
      <c r="S139">
        <v>287145</v>
      </c>
      <c r="T139" t="s">
        <v>216</v>
      </c>
      <c r="U139" t="s">
        <v>216</v>
      </c>
      <c r="V139" t="s">
        <v>216</v>
      </c>
      <c r="AB139" t="s">
        <v>216</v>
      </c>
      <c r="AD139" t="s">
        <v>217</v>
      </c>
      <c r="AE139" s="7">
        <v>44775</v>
      </c>
      <c r="AF139" s="7">
        <v>44775</v>
      </c>
      <c r="AG139" t="s">
        <v>218</v>
      </c>
    </row>
    <row r="140" spans="1:33" x14ac:dyDescent="0.25">
      <c r="A140" s="4">
        <f>IF(D140= "", "",'[1]Reporte de Formatos'!$B$2)</f>
        <v>2022</v>
      </c>
      <c r="B140" s="5">
        <f>IF(D140="","",+'[1]Reporte de Formatos'!$D$2)</f>
        <v>44652</v>
      </c>
      <c r="C140" s="5">
        <f>IF(D140="","",+'[1]Reporte de Formatos'!$E$2)</f>
        <v>44742</v>
      </c>
      <c r="D140" s="4" t="s">
        <v>90</v>
      </c>
      <c r="E140" s="6" t="str">
        <f>+'[1]Reporte de Formatos'!A137</f>
        <v>02888143</v>
      </c>
      <c r="F140" s="4" t="str">
        <f>IF(D140="","",+'[1]Reporte de Formatos'!$E137)</f>
        <v>PARAMEDICO</v>
      </c>
      <c r="G140" s="4" t="str">
        <f>IF(D140="","",+'[1]Reporte de Formatos'!$E137)</f>
        <v>PARAMEDICO</v>
      </c>
      <c r="H140" s="4" t="str">
        <f>IF(D140="","",+'[1]Reporte de Formatos'!$AS137)</f>
        <v>CRUZ ROJA</v>
      </c>
      <c r="I140" s="4" t="str">
        <f>IF(D140="","",+'[1]Reporte de Formatos'!$B137)</f>
        <v>Anyelida</v>
      </c>
      <c r="J140" s="4" t="str">
        <f>IF(D140="","",+'[1]Reporte de Formatos'!$C137)</f>
        <v>Diaz</v>
      </c>
      <c r="K140" s="4" t="str">
        <f>IF(D140="","",+'[1]Reporte de Formatos'!$D137)</f>
        <v>Cuellar</v>
      </c>
      <c r="L140" s="4" t="str">
        <f>IF(D140="","",IF('[1]Reporte de Formatos'!$AQ137="F","Femenino","Masculino"))</f>
        <v>Femenino</v>
      </c>
      <c r="M140" s="4">
        <v>3396.92</v>
      </c>
      <c r="N140" s="4" t="s">
        <v>214</v>
      </c>
      <c r="O140" s="4">
        <v>3160</v>
      </c>
      <c r="P140" s="3" t="s">
        <v>215</v>
      </c>
      <c r="Q140" s="4">
        <v>8</v>
      </c>
      <c r="S140">
        <v>2888143</v>
      </c>
      <c r="T140" t="s">
        <v>216</v>
      </c>
      <c r="U140" t="s">
        <v>216</v>
      </c>
      <c r="V140" t="s">
        <v>216</v>
      </c>
      <c r="AB140" t="s">
        <v>216</v>
      </c>
      <c r="AD140" t="s">
        <v>217</v>
      </c>
      <c r="AE140" s="7">
        <v>44775</v>
      </c>
      <c r="AF140" s="7">
        <v>44775</v>
      </c>
      <c r="AG140" t="s">
        <v>218</v>
      </c>
    </row>
    <row r="141" spans="1:33" x14ac:dyDescent="0.25">
      <c r="A141" s="4">
        <f>IF(D141= "", "",'[1]Reporte de Formatos'!$B$2)</f>
        <v>2022</v>
      </c>
      <c r="B141" s="5">
        <f>IF(D141="","",+'[1]Reporte de Formatos'!$D$2)</f>
        <v>44652</v>
      </c>
      <c r="C141" s="5">
        <f>IF(D141="","",+'[1]Reporte de Formatos'!$E$2)</f>
        <v>44742</v>
      </c>
      <c r="D141" s="4" t="s">
        <v>90</v>
      </c>
      <c r="E141" s="6" t="str">
        <f>+'[1]Reporte de Formatos'!A138</f>
        <v>02898143</v>
      </c>
      <c r="F141" s="4" t="str">
        <f>IF(D141="","",+'[1]Reporte de Formatos'!$E138)</f>
        <v>PARAMEDICO</v>
      </c>
      <c r="G141" s="4" t="str">
        <f>IF(D141="","",+'[1]Reporte de Formatos'!$E138)</f>
        <v>PARAMEDICO</v>
      </c>
      <c r="H141" s="4" t="str">
        <f>IF(D141="","",+'[1]Reporte de Formatos'!$AS138)</f>
        <v>CRUZ ROJA</v>
      </c>
      <c r="I141" s="4" t="str">
        <f>IF(D141="","",+'[1]Reporte de Formatos'!$B138)</f>
        <v>Yuvia</v>
      </c>
      <c r="J141" s="4" t="str">
        <f>IF(D141="","",+'[1]Reporte de Formatos'!$C138)</f>
        <v>Pompa</v>
      </c>
      <c r="K141" s="4" t="str">
        <f>IF(D141="","",+'[1]Reporte de Formatos'!$D138)</f>
        <v>Bermudez</v>
      </c>
      <c r="L141" s="4" t="str">
        <f>IF(D141="","",IF('[1]Reporte de Formatos'!$AQ138="F","Femenino","Masculino"))</f>
        <v>Femenino</v>
      </c>
      <c r="M141" s="4">
        <v>3396.92</v>
      </c>
      <c r="N141" s="4" t="s">
        <v>214</v>
      </c>
      <c r="O141" s="4">
        <v>3160</v>
      </c>
      <c r="P141" s="3" t="s">
        <v>215</v>
      </c>
      <c r="Q141" s="4">
        <v>8</v>
      </c>
      <c r="S141">
        <v>2898143</v>
      </c>
      <c r="T141" t="s">
        <v>216</v>
      </c>
      <c r="U141" t="s">
        <v>216</v>
      </c>
      <c r="V141" t="s">
        <v>216</v>
      </c>
      <c r="AB141" t="s">
        <v>216</v>
      </c>
      <c r="AD141" t="s">
        <v>217</v>
      </c>
      <c r="AE141" s="7">
        <v>44775</v>
      </c>
      <c r="AF141" s="7">
        <v>44775</v>
      </c>
      <c r="AG141" t="s">
        <v>218</v>
      </c>
    </row>
    <row r="142" spans="1:33" x14ac:dyDescent="0.25">
      <c r="A142" s="4">
        <f>IF(D142= "", "",'[1]Reporte de Formatos'!$B$2)</f>
        <v>2022</v>
      </c>
      <c r="B142" s="5">
        <f>IF(D142="","",+'[1]Reporte de Formatos'!$D$2)</f>
        <v>44652</v>
      </c>
      <c r="C142" s="5">
        <f>IF(D142="","",+'[1]Reporte de Formatos'!$E$2)</f>
        <v>44742</v>
      </c>
      <c r="D142" s="4" t="s">
        <v>90</v>
      </c>
      <c r="E142" s="6" t="str">
        <f>+'[1]Reporte de Formatos'!A139</f>
        <v>02908144</v>
      </c>
      <c r="F142" s="4" t="str">
        <f>IF(D142="","",+'[1]Reporte de Formatos'!$E139)</f>
        <v>BOMBERO PARAMEDICO</v>
      </c>
      <c r="G142" s="4" t="str">
        <f>IF(D142="","",+'[1]Reporte de Formatos'!$E139)</f>
        <v>BOMBERO PARAMEDICO</v>
      </c>
      <c r="H142" s="4" t="str">
        <f>IF(D142="","",+'[1]Reporte de Formatos'!$AS139)</f>
        <v>BOMBEROS</v>
      </c>
      <c r="I142" s="4" t="str">
        <f>IF(D142="","",+'[1]Reporte de Formatos'!$B139)</f>
        <v>Jose Abel</v>
      </c>
      <c r="J142" s="4" t="str">
        <f>IF(D142="","",+'[1]Reporte de Formatos'!$C139)</f>
        <v>Canastillo</v>
      </c>
      <c r="K142" s="4" t="str">
        <f>IF(D142="","",+'[1]Reporte de Formatos'!$D139)</f>
        <v>Valenzuela</v>
      </c>
      <c r="L142" s="4" t="str">
        <f>IF(D142="","",IF('[1]Reporte de Formatos'!$AQ139="F","Femenino","Masculino"))</f>
        <v>Masculino</v>
      </c>
      <c r="M142" s="4">
        <v>3396.92</v>
      </c>
      <c r="N142" s="4" t="s">
        <v>214</v>
      </c>
      <c r="O142" s="4">
        <v>3160</v>
      </c>
      <c r="P142" s="3" t="s">
        <v>215</v>
      </c>
      <c r="Q142" s="4">
        <v>8</v>
      </c>
      <c r="S142">
        <v>2908144</v>
      </c>
      <c r="T142" t="s">
        <v>216</v>
      </c>
      <c r="U142" t="s">
        <v>216</v>
      </c>
      <c r="V142" t="s">
        <v>216</v>
      </c>
      <c r="AB142" t="s">
        <v>216</v>
      </c>
      <c r="AD142" t="s">
        <v>217</v>
      </c>
      <c r="AE142" s="7">
        <v>44775</v>
      </c>
      <c r="AF142" s="7">
        <v>44775</v>
      </c>
      <c r="AG142" t="s">
        <v>218</v>
      </c>
    </row>
    <row r="143" spans="1:33" x14ac:dyDescent="0.25">
      <c r="A143" s="4">
        <f>IF(D143= "", "",'[1]Reporte de Formatos'!$B$2)</f>
        <v>2022</v>
      </c>
      <c r="B143" s="5">
        <f>IF(D143="","",+'[1]Reporte de Formatos'!$D$2)</f>
        <v>44652</v>
      </c>
      <c r="C143" s="5">
        <f>IF(D143="","",+'[1]Reporte de Formatos'!$E$2)</f>
        <v>44742</v>
      </c>
      <c r="D143" s="4" t="s">
        <v>90</v>
      </c>
      <c r="E143" s="6" t="str">
        <f>+'[1]Reporte de Formatos'!A140</f>
        <v>02918144</v>
      </c>
      <c r="F143" s="4" t="str">
        <f>IF(D143="","",+'[1]Reporte de Formatos'!$E140)</f>
        <v>BOMBERO PARAMEDICO</v>
      </c>
      <c r="G143" s="4" t="str">
        <f>IF(D143="","",+'[1]Reporte de Formatos'!$E140)</f>
        <v>BOMBERO PARAMEDICO</v>
      </c>
      <c r="H143" s="4" t="str">
        <f>IF(D143="","",+'[1]Reporte de Formatos'!$AS140)</f>
        <v>BOMBEROS</v>
      </c>
      <c r="I143" s="4" t="str">
        <f>IF(D143="","",+'[1]Reporte de Formatos'!$B140)</f>
        <v>Luis  Ulfran</v>
      </c>
      <c r="J143" s="4" t="str">
        <f>IF(D143="","",+'[1]Reporte de Formatos'!$C140)</f>
        <v>Barraza</v>
      </c>
      <c r="K143" s="4" t="str">
        <f>IF(D143="","",+'[1]Reporte de Formatos'!$D140)</f>
        <v>Sanchez</v>
      </c>
      <c r="L143" s="4" t="str">
        <f>IF(D143="","",IF('[1]Reporte de Formatos'!$AQ140="F","Femenino","Masculino"))</f>
        <v>Masculino</v>
      </c>
      <c r="M143" s="4">
        <v>1698.46</v>
      </c>
      <c r="N143" s="4" t="s">
        <v>214</v>
      </c>
      <c r="O143" s="4">
        <v>1580</v>
      </c>
      <c r="P143" s="3" t="s">
        <v>215</v>
      </c>
      <c r="Q143" s="4">
        <v>8</v>
      </c>
      <c r="S143">
        <v>2918144</v>
      </c>
      <c r="T143" t="s">
        <v>216</v>
      </c>
      <c r="U143" t="s">
        <v>216</v>
      </c>
      <c r="V143" t="s">
        <v>216</v>
      </c>
      <c r="AB143" t="s">
        <v>216</v>
      </c>
      <c r="AD143" t="s">
        <v>217</v>
      </c>
      <c r="AE143" s="7">
        <v>44775</v>
      </c>
      <c r="AF143" s="7">
        <v>44775</v>
      </c>
      <c r="AG143" t="s">
        <v>218</v>
      </c>
    </row>
    <row r="144" spans="1:33" x14ac:dyDescent="0.25">
      <c r="A144" s="4">
        <f>IF(D144= "", "",'[1]Reporte de Formatos'!$B$2)</f>
        <v>2022</v>
      </c>
      <c r="B144" s="5">
        <f>IF(D144="","",+'[1]Reporte de Formatos'!$D$2)</f>
        <v>44652</v>
      </c>
      <c r="C144" s="5">
        <f>IF(D144="","",+'[1]Reporte de Formatos'!$E$2)</f>
        <v>44742</v>
      </c>
      <c r="D144" s="4" t="s">
        <v>90</v>
      </c>
      <c r="E144" s="6" t="str">
        <f>+'[1]Reporte de Formatos'!A141</f>
        <v>1004191</v>
      </c>
      <c r="F144" s="4" t="str">
        <f>IF(D144="","",+'[1]Reporte de Formatos'!$E141)</f>
        <v>AUXILIAR DE INGRESOS</v>
      </c>
      <c r="G144" s="4" t="str">
        <f>IF(D144="","",+'[1]Reporte de Formatos'!$E141)</f>
        <v>AUXILIAR DE INGRESOS</v>
      </c>
      <c r="H144" s="4" t="str">
        <f>IF(D144="","",+'[1]Reporte de Formatos'!$AS141)</f>
        <v>UNIDAD RURAL Y GRIEGA</v>
      </c>
      <c r="I144" s="4" t="str">
        <f>IF(D144="","",+'[1]Reporte de Formatos'!$B141)</f>
        <v>Jose Crispin</v>
      </c>
      <c r="J144" s="4" t="str">
        <f>IF(D144="","",+'[1]Reporte de Formatos'!$C141)</f>
        <v>Vera</v>
      </c>
      <c r="K144" s="4" t="str">
        <f>IF(D144="","",+'[1]Reporte de Formatos'!$D141)</f>
        <v>Cisneros</v>
      </c>
      <c r="L144" s="4" t="str">
        <f>IF(D144="","",IF('[1]Reporte de Formatos'!$AQ141="F","Femenino","Masculino"))</f>
        <v>Masculino</v>
      </c>
      <c r="M144" s="4">
        <v>15825.75</v>
      </c>
      <c r="N144" s="4" t="s">
        <v>214</v>
      </c>
      <c r="O144" s="4">
        <v>10403.25</v>
      </c>
      <c r="P144" s="3" t="s">
        <v>215</v>
      </c>
      <c r="Q144" s="4">
        <v>8</v>
      </c>
      <c r="S144">
        <v>1004191</v>
      </c>
      <c r="T144" t="s">
        <v>216</v>
      </c>
      <c r="U144" t="s">
        <v>216</v>
      </c>
      <c r="V144">
        <v>1004191</v>
      </c>
      <c r="AB144" t="s">
        <v>216</v>
      </c>
      <c r="AD144" t="s">
        <v>217</v>
      </c>
      <c r="AE144" s="7">
        <v>44775</v>
      </c>
      <c r="AF144" s="7">
        <v>44775</v>
      </c>
      <c r="AG144" t="s">
        <v>218</v>
      </c>
    </row>
    <row r="145" spans="1:33" x14ac:dyDescent="0.25">
      <c r="A145" s="4">
        <f>IF(D145= "", "",'[1]Reporte de Formatos'!$B$2)</f>
        <v>2022</v>
      </c>
      <c r="B145" s="5">
        <f>IF(D145="","",+'[1]Reporte de Formatos'!$D$2)</f>
        <v>44652</v>
      </c>
      <c r="C145" s="5">
        <f>IF(D145="","",+'[1]Reporte de Formatos'!$E$2)</f>
        <v>44742</v>
      </c>
      <c r="D145" s="4" t="s">
        <v>90</v>
      </c>
      <c r="E145" s="6" t="str">
        <f>+'[1]Reporte de Formatos'!A142</f>
        <v>1006192</v>
      </c>
      <c r="F145" s="4" t="str">
        <f>IF(D145="","",+'[1]Reporte de Formatos'!$E142)</f>
        <v>SUPERVISOR E INSTALADOR DE REDES</v>
      </c>
      <c r="G145" s="4" t="str">
        <f>IF(D145="","",+'[1]Reporte de Formatos'!$E142)</f>
        <v>SUPERVISOR E INSTALADOR DE REDES</v>
      </c>
      <c r="H145" s="4" t="str">
        <f>IF(D145="","",+'[1]Reporte de Formatos'!$AS142)</f>
        <v>UNIDAD RURAL Y GRIEGA</v>
      </c>
      <c r="I145" s="4" t="str">
        <f>IF(D145="","",+'[1]Reporte de Formatos'!$B142)</f>
        <v>Angel</v>
      </c>
      <c r="J145" s="4" t="str">
        <f>IF(D145="","",+'[1]Reporte de Formatos'!$C142)</f>
        <v>Xocua</v>
      </c>
      <c r="K145" s="4" t="str">
        <f>IF(D145="","",+'[1]Reporte de Formatos'!$D142)</f>
        <v>Tlehuactle</v>
      </c>
      <c r="L145" s="4" t="str">
        <f>IF(D145="","",IF('[1]Reporte de Formatos'!$AQ142="F","Femenino","Masculino"))</f>
        <v>Masculino</v>
      </c>
      <c r="M145" s="4">
        <v>13526.02</v>
      </c>
      <c r="N145" s="4" t="s">
        <v>214</v>
      </c>
      <c r="O145" s="4">
        <v>11159.150000000001</v>
      </c>
      <c r="P145" s="3" t="s">
        <v>215</v>
      </c>
      <c r="Q145" s="4">
        <v>8</v>
      </c>
      <c r="S145">
        <v>1006192</v>
      </c>
      <c r="T145" t="s">
        <v>216</v>
      </c>
      <c r="U145" t="s">
        <v>216</v>
      </c>
      <c r="V145" t="s">
        <v>216</v>
      </c>
      <c r="AB145">
        <v>1006192</v>
      </c>
      <c r="AD145" t="s">
        <v>217</v>
      </c>
      <c r="AE145" s="7">
        <v>44775</v>
      </c>
      <c r="AF145" s="7">
        <v>44775</v>
      </c>
      <c r="AG145" t="s">
        <v>218</v>
      </c>
    </row>
    <row r="146" spans="1:33" x14ac:dyDescent="0.25">
      <c r="A146" s="4">
        <f>IF(D146= "", "",'[1]Reporte de Formatos'!$B$2)</f>
        <v>2022</v>
      </c>
      <c r="B146" s="5">
        <f>IF(D146="","",+'[1]Reporte de Formatos'!$D$2)</f>
        <v>44652</v>
      </c>
      <c r="C146" s="5">
        <f>IF(D146="","",+'[1]Reporte de Formatos'!$E$2)</f>
        <v>44742</v>
      </c>
      <c r="D146" s="4" t="s">
        <v>90</v>
      </c>
      <c r="E146" s="6" t="str">
        <f>+'[1]Reporte de Formatos'!A143</f>
        <v>1007192</v>
      </c>
      <c r="F146" s="4" t="str">
        <f>IF(D146="","",+'[1]Reporte de Formatos'!$E143)</f>
        <v>SUPERVISOR E INSTALADOR DE REDES</v>
      </c>
      <c r="G146" s="4" t="str">
        <f>IF(D146="","",+'[1]Reporte de Formatos'!$E143)</f>
        <v>SUPERVISOR E INSTALADOR DE REDES</v>
      </c>
      <c r="H146" s="4" t="str">
        <f>IF(D146="","",+'[1]Reporte de Formatos'!$AS143)</f>
        <v>UNIDAD RURAL Y GRIEGA</v>
      </c>
      <c r="I146" s="4" t="str">
        <f>IF(D146="","",+'[1]Reporte de Formatos'!$B143)</f>
        <v>Pedro</v>
      </c>
      <c r="J146" s="4" t="str">
        <f>IF(D146="","",+'[1]Reporte de Formatos'!$C143)</f>
        <v>Mendez</v>
      </c>
      <c r="K146" s="4" t="str">
        <f>IF(D146="","",+'[1]Reporte de Formatos'!$D143)</f>
        <v>Vega</v>
      </c>
      <c r="L146" s="4" t="str">
        <f>IF(D146="","",IF('[1]Reporte de Formatos'!$AQ143="F","Femenino","Masculino"))</f>
        <v>Masculino</v>
      </c>
      <c r="M146" s="4">
        <v>15197.04</v>
      </c>
      <c r="N146" s="4" t="s">
        <v>214</v>
      </c>
      <c r="O146" s="4">
        <v>12212.720000000001</v>
      </c>
      <c r="P146" s="3" t="s">
        <v>215</v>
      </c>
      <c r="Q146" s="4">
        <v>8</v>
      </c>
      <c r="S146">
        <v>1007192</v>
      </c>
      <c r="T146" t="s">
        <v>216</v>
      </c>
      <c r="U146" t="s">
        <v>216</v>
      </c>
      <c r="V146">
        <v>1007192</v>
      </c>
      <c r="AB146">
        <v>1007192</v>
      </c>
      <c r="AD146" t="s">
        <v>217</v>
      </c>
      <c r="AE146" s="7">
        <v>44775</v>
      </c>
      <c r="AF146" s="7">
        <v>44775</v>
      </c>
      <c r="AG146" t="s">
        <v>218</v>
      </c>
    </row>
    <row r="147" spans="1:33" x14ac:dyDescent="0.25">
      <c r="A147" s="4">
        <f>IF(D147= "", "",'[1]Reporte de Formatos'!$B$2)</f>
        <v>2022</v>
      </c>
      <c r="B147" s="5">
        <f>IF(D147="","",+'[1]Reporte de Formatos'!$D$2)</f>
        <v>44652</v>
      </c>
      <c r="C147" s="5">
        <f>IF(D147="","",+'[1]Reporte de Formatos'!$E$2)</f>
        <v>44742</v>
      </c>
      <c r="D147" s="4" t="s">
        <v>90</v>
      </c>
      <c r="E147" s="6" t="str">
        <f>+'[1]Reporte de Formatos'!A144</f>
        <v>1008193</v>
      </c>
      <c r="F147" s="4" t="str">
        <f>IF(D147="","",+'[1]Reporte de Formatos'!$E144)</f>
        <v>VELADOR PLANTA TRATAMIENTO</v>
      </c>
      <c r="G147" s="4" t="str">
        <f>IF(D147="","",+'[1]Reporte de Formatos'!$E144)</f>
        <v>VELADOR PLANTA TRATAMIENTO</v>
      </c>
      <c r="H147" s="4" t="str">
        <f>IF(D147="","",+'[1]Reporte de Formatos'!$AS144)</f>
        <v>UNIDAD RURAL Y GRIEGA</v>
      </c>
      <c r="I147" s="4" t="str">
        <f>IF(D147="","",+'[1]Reporte de Formatos'!$B144)</f>
        <v>Alvaro</v>
      </c>
      <c r="J147" s="4" t="str">
        <f>IF(D147="","",+'[1]Reporte de Formatos'!$C144)</f>
        <v>Xocua</v>
      </c>
      <c r="K147" s="4" t="str">
        <f>IF(D147="","",+'[1]Reporte de Formatos'!$D144)</f>
        <v>Tlehuactle</v>
      </c>
      <c r="L147" s="4" t="str">
        <f>IF(D147="","",IF('[1]Reporte de Formatos'!$AQ144="F","Femenino","Masculino"))</f>
        <v>Masculino</v>
      </c>
      <c r="M147" s="4">
        <v>15198.76</v>
      </c>
      <c r="N147" s="4" t="s">
        <v>214</v>
      </c>
      <c r="O147" s="4">
        <v>10309.810000000001</v>
      </c>
      <c r="P147" s="3" t="s">
        <v>215</v>
      </c>
      <c r="Q147" s="4">
        <v>8</v>
      </c>
      <c r="S147">
        <v>1008193</v>
      </c>
      <c r="T147" t="s">
        <v>216</v>
      </c>
      <c r="U147" t="s">
        <v>216</v>
      </c>
      <c r="V147">
        <v>1008193</v>
      </c>
      <c r="AB147">
        <v>1008193</v>
      </c>
      <c r="AD147" t="s">
        <v>217</v>
      </c>
      <c r="AE147" s="7">
        <v>44775</v>
      </c>
      <c r="AF147" s="7">
        <v>44775</v>
      </c>
      <c r="AG147" t="s">
        <v>218</v>
      </c>
    </row>
    <row r="148" spans="1:33" x14ac:dyDescent="0.25">
      <c r="A148" s="4">
        <f>IF(D148= "", "",'[1]Reporte de Formatos'!$B$2)</f>
        <v>2022</v>
      </c>
      <c r="B148" s="5">
        <f>IF(D148="","",+'[1]Reporte de Formatos'!$D$2)</f>
        <v>44652</v>
      </c>
      <c r="C148" s="5">
        <f>IF(D148="","",+'[1]Reporte de Formatos'!$E$2)</f>
        <v>44742</v>
      </c>
      <c r="D148" s="4" t="s">
        <v>90</v>
      </c>
      <c r="E148" s="6" t="str">
        <f>+'[1]Reporte de Formatos'!A145</f>
        <v>1009192</v>
      </c>
      <c r="F148" s="4" t="str">
        <f>IF(D148="","",+'[1]Reporte de Formatos'!$E145)</f>
        <v>SUPERVISOR E INSTALADOR DE REDES</v>
      </c>
      <c r="G148" s="4" t="str">
        <f>IF(D148="","",+'[1]Reporte de Formatos'!$E145)</f>
        <v>SUPERVISOR E INSTALADOR DE REDES</v>
      </c>
      <c r="H148" s="4" t="str">
        <f>IF(D148="","",+'[1]Reporte de Formatos'!$AS145)</f>
        <v>UNIDAD RURAL Y GRIEGA</v>
      </c>
      <c r="I148" s="4" t="str">
        <f>IF(D148="","",+'[1]Reporte de Formatos'!$B145)</f>
        <v>Julio Cesar</v>
      </c>
      <c r="J148" s="4" t="str">
        <f>IF(D148="","",+'[1]Reporte de Formatos'!$C145)</f>
        <v>Saldaña</v>
      </c>
      <c r="K148" s="4" t="str">
        <f>IF(D148="","",+'[1]Reporte de Formatos'!$D145)</f>
        <v>Razo</v>
      </c>
      <c r="L148" s="4" t="str">
        <f>IF(D148="","",IF('[1]Reporte de Formatos'!$AQ145="F","Femenino","Masculino"))</f>
        <v>Masculino</v>
      </c>
      <c r="M148" s="4">
        <v>14549.42</v>
      </c>
      <c r="N148" s="4" t="s">
        <v>214</v>
      </c>
      <c r="O148" s="4">
        <v>11916.57</v>
      </c>
      <c r="P148" s="3" t="s">
        <v>215</v>
      </c>
      <c r="Q148" s="4">
        <v>8</v>
      </c>
      <c r="S148">
        <v>1009192</v>
      </c>
      <c r="T148" t="s">
        <v>216</v>
      </c>
      <c r="U148" t="s">
        <v>216</v>
      </c>
      <c r="V148">
        <v>1009192</v>
      </c>
      <c r="AB148" t="s">
        <v>216</v>
      </c>
      <c r="AD148" t="s">
        <v>217</v>
      </c>
      <c r="AE148" s="7">
        <v>44775</v>
      </c>
      <c r="AF148" s="7">
        <v>44775</v>
      </c>
      <c r="AG148" t="s">
        <v>218</v>
      </c>
    </row>
    <row r="149" spans="1:33" x14ac:dyDescent="0.25">
      <c r="A149" s="4">
        <f>IF(D149= "", "",'[1]Reporte de Formatos'!$B$2)</f>
        <v>2022</v>
      </c>
      <c r="B149" s="5">
        <f>IF(D149="","",+'[1]Reporte de Formatos'!$D$2)</f>
        <v>44652</v>
      </c>
      <c r="C149" s="5">
        <f>IF(D149="","",+'[1]Reporte de Formatos'!$E$2)</f>
        <v>44742</v>
      </c>
      <c r="D149" s="4" t="s">
        <v>90</v>
      </c>
      <c r="E149" s="6" t="str">
        <f>+'[1]Reporte de Formatos'!A146</f>
        <v>1011193</v>
      </c>
      <c r="F149" s="4" t="str">
        <f>IF(D149="","",+'[1]Reporte de Formatos'!$E146)</f>
        <v>VELADOR PLANTA TRATAMIENTO</v>
      </c>
      <c r="G149" s="4" t="str">
        <f>IF(D149="","",+'[1]Reporte de Formatos'!$E146)</f>
        <v>VELADOR PLANTA TRATAMIENTO</v>
      </c>
      <c r="H149" s="4" t="str">
        <f>IF(D149="","",+'[1]Reporte de Formatos'!$AS146)</f>
        <v>UNIDAD RURAL Y GRIEGA</v>
      </c>
      <c r="I149" s="4" t="str">
        <f>IF(D149="","",+'[1]Reporte de Formatos'!$B146)</f>
        <v>Miguel Angel</v>
      </c>
      <c r="J149" s="4" t="str">
        <f>IF(D149="","",+'[1]Reporte de Formatos'!$C146)</f>
        <v>Tlehuactle</v>
      </c>
      <c r="K149" s="4" t="str">
        <f>IF(D149="","",+'[1]Reporte de Formatos'!$D146)</f>
        <v>Cosme</v>
      </c>
      <c r="L149" s="4" t="str">
        <f>IF(D149="","",IF('[1]Reporte de Formatos'!$AQ146="F","Femenino","Masculino"))</f>
        <v>Masculino</v>
      </c>
      <c r="M149" s="4">
        <v>15198.76</v>
      </c>
      <c r="N149" s="4" t="s">
        <v>214</v>
      </c>
      <c r="O149" s="4">
        <v>11451.93</v>
      </c>
      <c r="P149" s="3" t="s">
        <v>215</v>
      </c>
      <c r="Q149" s="4">
        <v>8</v>
      </c>
      <c r="S149">
        <v>1011193</v>
      </c>
      <c r="T149" t="s">
        <v>216</v>
      </c>
      <c r="U149" t="s">
        <v>216</v>
      </c>
      <c r="V149">
        <v>1011193</v>
      </c>
      <c r="AB149">
        <v>1011193</v>
      </c>
      <c r="AD149" t="s">
        <v>217</v>
      </c>
      <c r="AE149" s="7">
        <v>44775</v>
      </c>
      <c r="AF149" s="7">
        <v>44775</v>
      </c>
      <c r="AG149" t="s">
        <v>218</v>
      </c>
    </row>
    <row r="150" spans="1:33" x14ac:dyDescent="0.25">
      <c r="A150" s="4">
        <f>IF(D150= "", "",'[1]Reporte de Formatos'!$B$2)</f>
        <v>2022</v>
      </c>
      <c r="B150" s="5">
        <f>IF(D150="","",+'[1]Reporte de Formatos'!$D$2)</f>
        <v>44652</v>
      </c>
      <c r="C150" s="5">
        <f>IF(D150="","",+'[1]Reporte de Formatos'!$E$2)</f>
        <v>44742</v>
      </c>
      <c r="D150" s="4" t="s">
        <v>90</v>
      </c>
      <c r="E150" s="6" t="str">
        <f>+'[1]Reporte de Formatos'!A147</f>
        <v>1012192</v>
      </c>
      <c r="F150" s="4" t="str">
        <f>IF(D150="","",+'[1]Reporte de Formatos'!$E147)</f>
        <v>SUPERVISOR E INSTALADOR DE REDES</v>
      </c>
      <c r="G150" s="4" t="str">
        <f>IF(D150="","",+'[1]Reporte de Formatos'!$E147)</f>
        <v>SUPERVISOR E INSTALADOR DE REDES</v>
      </c>
      <c r="H150" s="4" t="str">
        <f>IF(D150="","",+'[1]Reporte de Formatos'!$AS147)</f>
        <v>UNIDAD RURAL Y GRIEGA</v>
      </c>
      <c r="I150" s="4" t="str">
        <f>IF(D150="","",+'[1]Reporte de Formatos'!$B147)</f>
        <v>Jesus Guadalupe</v>
      </c>
      <c r="J150" s="4" t="str">
        <f>IF(D150="","",+'[1]Reporte de Formatos'!$C147)</f>
        <v>Cervantes</v>
      </c>
      <c r="K150" s="4" t="str">
        <f>IF(D150="","",+'[1]Reporte de Formatos'!$D147)</f>
        <v>Garzon</v>
      </c>
      <c r="L150" s="4" t="str">
        <f>IF(D150="","",IF('[1]Reporte de Formatos'!$AQ147="F","Femenino","Masculino"))</f>
        <v>Masculino</v>
      </c>
      <c r="M150" s="4">
        <v>13815.38</v>
      </c>
      <c r="N150" s="4" t="s">
        <v>214</v>
      </c>
      <c r="O150" s="4">
        <v>12091.46</v>
      </c>
      <c r="P150" s="3" t="s">
        <v>215</v>
      </c>
      <c r="Q150" s="4">
        <v>8</v>
      </c>
      <c r="S150">
        <v>1012192</v>
      </c>
      <c r="V150" t="s">
        <v>216</v>
      </c>
      <c r="AB150">
        <v>1012192</v>
      </c>
      <c r="AD150" t="s">
        <v>217</v>
      </c>
      <c r="AE150" s="7">
        <v>44775</v>
      </c>
      <c r="AF150" s="7">
        <v>44775</v>
      </c>
      <c r="AG150" t="s">
        <v>218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8</v>
      </c>
      <c r="B4" t="s">
        <v>253</v>
      </c>
      <c r="C4">
        <v>0</v>
      </c>
      <c r="D4">
        <v>0</v>
      </c>
      <c r="E4" t="s">
        <v>253</v>
      </c>
      <c r="F4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8</v>
      </c>
      <c r="B4" t="s">
        <v>253</v>
      </c>
      <c r="C4">
        <v>0</v>
      </c>
      <c r="D4">
        <v>0</v>
      </c>
      <c r="E4" t="s">
        <v>253</v>
      </c>
      <c r="F4" t="s">
        <v>253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8</v>
      </c>
      <c r="B4" t="s">
        <v>253</v>
      </c>
      <c r="C4">
        <v>0</v>
      </c>
      <c r="D4">
        <v>0</v>
      </c>
      <c r="E4" t="s">
        <v>253</v>
      </c>
      <c r="F4" t="s">
        <v>253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8</v>
      </c>
      <c r="B4" t="s">
        <v>253</v>
      </c>
      <c r="C4">
        <v>0</v>
      </c>
      <c r="D4">
        <v>0</v>
      </c>
      <c r="E4" t="s">
        <v>253</v>
      </c>
      <c r="F4" t="s">
        <v>253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8</v>
      </c>
      <c r="B4" t="s">
        <v>253</v>
      </c>
      <c r="C4">
        <v>0</v>
      </c>
      <c r="D4">
        <v>0</v>
      </c>
      <c r="E4" t="s">
        <v>253</v>
      </c>
      <c r="F4" t="s">
        <v>253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2"/>
  <sheetViews>
    <sheetView topLeftCell="A3" workbookViewId="0">
      <selection activeCell="A4" sqref="A4:F92"/>
    </sheetView>
  </sheetViews>
  <sheetFormatPr baseColWidth="10" defaultColWidth="9.140625" defaultRowHeight="15" x14ac:dyDescent="0.25"/>
  <cols>
    <col min="1" max="1" width="7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3123</v>
      </c>
      <c r="B4" s="8" t="s">
        <v>231</v>
      </c>
      <c r="C4" s="4">
        <v>8117.7800000000007</v>
      </c>
      <c r="D4" s="4">
        <v>8117.7800000000007</v>
      </c>
      <c r="E4" s="4" t="s">
        <v>214</v>
      </c>
      <c r="F4" s="4" t="s">
        <v>232</v>
      </c>
    </row>
    <row r="5" spans="1:6" x14ac:dyDescent="0.25">
      <c r="A5" s="4">
        <v>13181</v>
      </c>
      <c r="B5" s="8" t="s">
        <v>233</v>
      </c>
      <c r="C5" s="4">
        <v>916.98</v>
      </c>
      <c r="D5" s="4">
        <v>916.98</v>
      </c>
      <c r="E5" s="4" t="s">
        <v>214</v>
      </c>
      <c r="F5" s="4" t="s">
        <v>232</v>
      </c>
    </row>
    <row r="6" spans="1:6" x14ac:dyDescent="0.25">
      <c r="A6" s="4">
        <v>17142</v>
      </c>
      <c r="B6" s="8" t="s">
        <v>234</v>
      </c>
      <c r="C6" s="4">
        <v>1693.84</v>
      </c>
      <c r="D6" s="4">
        <v>1693.84</v>
      </c>
      <c r="E6" s="4" t="s">
        <v>214</v>
      </c>
      <c r="F6" s="4" t="s">
        <v>232</v>
      </c>
    </row>
    <row r="7" spans="1:6" x14ac:dyDescent="0.25">
      <c r="A7" s="4">
        <v>22164</v>
      </c>
      <c r="B7" s="8" t="s">
        <v>235</v>
      </c>
      <c r="C7" s="4">
        <v>990.6</v>
      </c>
      <c r="D7" s="4">
        <v>990.6</v>
      </c>
      <c r="E7" s="4" t="s">
        <v>214</v>
      </c>
      <c r="F7" s="4" t="s">
        <v>232</v>
      </c>
    </row>
    <row r="8" spans="1:6" x14ac:dyDescent="0.25">
      <c r="A8" s="4">
        <v>241472</v>
      </c>
      <c r="B8" s="8" t="s">
        <v>235</v>
      </c>
      <c r="C8" s="4">
        <v>4726.43</v>
      </c>
      <c r="D8" s="4">
        <v>4726.43</v>
      </c>
      <c r="E8" s="4" t="s">
        <v>214</v>
      </c>
      <c r="F8" s="4" t="s">
        <v>232</v>
      </c>
    </row>
    <row r="9" spans="1:6" x14ac:dyDescent="0.25">
      <c r="A9" s="4">
        <v>381472</v>
      </c>
      <c r="B9" s="8" t="s">
        <v>235</v>
      </c>
      <c r="C9" s="4">
        <v>4726.43</v>
      </c>
      <c r="D9" s="4">
        <v>4726.43</v>
      </c>
      <c r="E9" s="4" t="s">
        <v>214</v>
      </c>
      <c r="F9" s="4" t="s">
        <v>232</v>
      </c>
    </row>
    <row r="10" spans="1:6" x14ac:dyDescent="0.25">
      <c r="A10" s="4">
        <v>50124</v>
      </c>
      <c r="B10" s="8" t="s">
        <v>235</v>
      </c>
      <c r="C10" s="4">
        <v>6787.2</v>
      </c>
      <c r="D10" s="4">
        <v>6787.2</v>
      </c>
      <c r="E10" s="4" t="s">
        <v>214</v>
      </c>
      <c r="F10" s="4" t="s">
        <v>232</v>
      </c>
    </row>
    <row r="11" spans="1:6" x14ac:dyDescent="0.25">
      <c r="A11" s="4">
        <v>581410</v>
      </c>
      <c r="B11" s="8" t="s">
        <v>235</v>
      </c>
      <c r="C11" s="4">
        <v>1091.5999999999999</v>
      </c>
      <c r="D11" s="4">
        <v>1091.5999999999999</v>
      </c>
      <c r="E11" s="4" t="s">
        <v>214</v>
      </c>
      <c r="F11" s="4" t="s">
        <v>232</v>
      </c>
    </row>
    <row r="12" spans="1:6" x14ac:dyDescent="0.25">
      <c r="A12" s="4">
        <v>591472</v>
      </c>
      <c r="B12" s="8" t="s">
        <v>235</v>
      </c>
      <c r="C12" s="4">
        <v>3781.14</v>
      </c>
      <c r="D12" s="4">
        <v>3781.14</v>
      </c>
      <c r="E12" s="4" t="s">
        <v>214</v>
      </c>
      <c r="F12" s="4" t="s">
        <v>232</v>
      </c>
    </row>
    <row r="13" spans="1:6" x14ac:dyDescent="0.25">
      <c r="A13" s="4">
        <v>671472</v>
      </c>
      <c r="B13" s="8" t="s">
        <v>235</v>
      </c>
      <c r="C13" s="4">
        <v>4726.43</v>
      </c>
      <c r="D13" s="4">
        <v>4726.43</v>
      </c>
      <c r="E13" s="4" t="s">
        <v>214</v>
      </c>
      <c r="F13" s="4" t="s">
        <v>232</v>
      </c>
    </row>
    <row r="14" spans="1:6" x14ac:dyDescent="0.25">
      <c r="A14" s="4">
        <v>701472</v>
      </c>
      <c r="B14" s="8" t="s">
        <v>235</v>
      </c>
      <c r="C14" s="4">
        <v>4726.43</v>
      </c>
      <c r="D14" s="4">
        <v>4726.43</v>
      </c>
      <c r="E14" s="4" t="s">
        <v>214</v>
      </c>
      <c r="F14" s="4" t="s">
        <v>232</v>
      </c>
    </row>
    <row r="15" spans="1:6" x14ac:dyDescent="0.25">
      <c r="A15" s="4">
        <v>731241</v>
      </c>
      <c r="B15" s="8" t="s">
        <v>235</v>
      </c>
      <c r="C15" s="4">
        <v>1062.76</v>
      </c>
      <c r="D15" s="4">
        <v>1062.76</v>
      </c>
      <c r="E15" s="4" t="s">
        <v>214</v>
      </c>
      <c r="F15" s="4" t="s">
        <v>232</v>
      </c>
    </row>
    <row r="16" spans="1:6" x14ac:dyDescent="0.25">
      <c r="A16" s="4">
        <v>741241</v>
      </c>
      <c r="B16" s="8" t="s">
        <v>235</v>
      </c>
      <c r="C16" s="4">
        <v>5313.7999999999993</v>
      </c>
      <c r="D16" s="4">
        <v>5313.7999999999993</v>
      </c>
      <c r="E16" s="4" t="s">
        <v>214</v>
      </c>
      <c r="F16" s="4" t="s">
        <v>232</v>
      </c>
    </row>
    <row r="17" spans="1:6" x14ac:dyDescent="0.25">
      <c r="A17" s="4">
        <v>81184</v>
      </c>
      <c r="B17" s="8" t="s">
        <v>236</v>
      </c>
      <c r="C17" s="4">
        <v>2578.0500000000002</v>
      </c>
      <c r="D17" s="4">
        <v>2578.0500000000002</v>
      </c>
      <c r="E17" s="4" t="s">
        <v>214</v>
      </c>
      <c r="F17" s="4" t="s">
        <v>232</v>
      </c>
    </row>
    <row r="18" spans="1:6" x14ac:dyDescent="0.25">
      <c r="A18" s="4">
        <v>881811</v>
      </c>
      <c r="B18" s="8" t="s">
        <v>233</v>
      </c>
      <c r="C18" s="4">
        <v>897.38</v>
      </c>
      <c r="D18" s="4">
        <v>897.38</v>
      </c>
      <c r="E18" s="4" t="s">
        <v>214</v>
      </c>
      <c r="F18" s="4" t="s">
        <v>232</v>
      </c>
    </row>
    <row r="19" spans="1:6" x14ac:dyDescent="0.25">
      <c r="A19" s="4">
        <v>91188</v>
      </c>
      <c r="B19" s="8" t="s">
        <v>237</v>
      </c>
      <c r="C19" s="4">
        <v>15100.28</v>
      </c>
      <c r="D19" s="4">
        <v>15100.28</v>
      </c>
      <c r="E19" s="4" t="s">
        <v>214</v>
      </c>
      <c r="F19" s="4" t="s">
        <v>232</v>
      </c>
    </row>
    <row r="20" spans="1:6" x14ac:dyDescent="0.25">
      <c r="A20" s="4">
        <v>95165</v>
      </c>
      <c r="B20" s="8" t="s">
        <v>235</v>
      </c>
      <c r="C20" s="4">
        <v>1875.95</v>
      </c>
      <c r="D20" s="4">
        <v>1875.95</v>
      </c>
      <c r="E20" s="4" t="s">
        <v>214</v>
      </c>
      <c r="F20" s="4" t="s">
        <v>232</v>
      </c>
    </row>
    <row r="21" spans="1:6" x14ac:dyDescent="0.25">
      <c r="A21" s="4">
        <v>1021472</v>
      </c>
      <c r="B21" s="8" t="s">
        <v>235</v>
      </c>
      <c r="C21" s="4">
        <v>4726.43</v>
      </c>
      <c r="D21" s="4">
        <v>4726.43</v>
      </c>
      <c r="E21" s="4" t="s">
        <v>214</v>
      </c>
      <c r="F21" s="4" t="s">
        <v>232</v>
      </c>
    </row>
    <row r="22" spans="1:6" x14ac:dyDescent="0.25">
      <c r="A22" s="4">
        <v>104182</v>
      </c>
      <c r="B22" s="8" t="s">
        <v>238</v>
      </c>
      <c r="C22" s="4">
        <v>256.42</v>
      </c>
      <c r="D22" s="4">
        <v>256.42</v>
      </c>
      <c r="E22" s="4" t="s">
        <v>214</v>
      </c>
      <c r="F22" s="4" t="s">
        <v>232</v>
      </c>
    </row>
    <row r="23" spans="1:6" x14ac:dyDescent="0.25">
      <c r="A23" s="4">
        <v>108188</v>
      </c>
      <c r="B23" s="8" t="s">
        <v>237</v>
      </c>
      <c r="C23" s="4">
        <v>15100.29</v>
      </c>
      <c r="D23" s="4">
        <v>15100.29</v>
      </c>
      <c r="E23" s="4" t="s">
        <v>214</v>
      </c>
      <c r="F23" s="4" t="s">
        <v>232</v>
      </c>
    </row>
    <row r="24" spans="1:6" x14ac:dyDescent="0.25">
      <c r="A24" s="4">
        <v>12016</v>
      </c>
      <c r="B24" s="8" t="s">
        <v>233</v>
      </c>
      <c r="C24" s="4">
        <v>382.59999999999997</v>
      </c>
      <c r="D24" s="4">
        <v>382.59999999999997</v>
      </c>
      <c r="E24" s="4" t="s">
        <v>214</v>
      </c>
      <c r="F24" s="4" t="s">
        <v>232</v>
      </c>
    </row>
    <row r="25" spans="1:6" x14ac:dyDescent="0.25">
      <c r="A25" s="4">
        <v>1301472</v>
      </c>
      <c r="B25" s="8" t="s">
        <v>235</v>
      </c>
      <c r="C25" s="4">
        <v>4726.43</v>
      </c>
      <c r="D25" s="4">
        <v>4726.43</v>
      </c>
      <c r="E25" s="4" t="s">
        <v>214</v>
      </c>
      <c r="F25" s="4" t="s">
        <v>232</v>
      </c>
    </row>
    <row r="26" spans="1:6" x14ac:dyDescent="0.25">
      <c r="A26" s="4">
        <v>1321472</v>
      </c>
      <c r="B26" s="8" t="s">
        <v>235</v>
      </c>
      <c r="C26" s="4">
        <v>4726.43</v>
      </c>
      <c r="D26" s="4">
        <v>4726.43</v>
      </c>
      <c r="E26" s="4" t="s">
        <v>214</v>
      </c>
      <c r="F26" s="4" t="s">
        <v>232</v>
      </c>
    </row>
    <row r="27" spans="1:6" x14ac:dyDescent="0.25">
      <c r="A27" s="4">
        <v>1331472</v>
      </c>
      <c r="B27" s="8" t="s">
        <v>231</v>
      </c>
      <c r="C27" s="4">
        <v>5043.2000000000007</v>
      </c>
      <c r="D27" s="4">
        <v>5043.2000000000007</v>
      </c>
      <c r="E27" s="4" t="s">
        <v>214</v>
      </c>
      <c r="F27" s="4" t="s">
        <v>232</v>
      </c>
    </row>
    <row r="28" spans="1:6" x14ac:dyDescent="0.25">
      <c r="A28" s="4">
        <v>140145</v>
      </c>
      <c r="B28" s="8" t="s">
        <v>235</v>
      </c>
      <c r="C28" s="4">
        <v>1846.48</v>
      </c>
      <c r="D28" s="4">
        <v>1846.48</v>
      </c>
      <c r="E28" s="4" t="s">
        <v>214</v>
      </c>
      <c r="F28" s="4" t="s">
        <v>232</v>
      </c>
    </row>
    <row r="29" spans="1:6" x14ac:dyDescent="0.25">
      <c r="A29" s="4">
        <v>1461822</v>
      </c>
      <c r="B29" s="8" t="s">
        <v>236</v>
      </c>
      <c r="C29" s="4">
        <v>5471.62</v>
      </c>
      <c r="D29" s="4">
        <v>5471.62</v>
      </c>
      <c r="E29" s="4" t="s">
        <v>214</v>
      </c>
      <c r="F29" s="4" t="s">
        <v>232</v>
      </c>
    </row>
    <row r="30" spans="1:6" x14ac:dyDescent="0.25">
      <c r="A30" s="4">
        <v>1511472</v>
      </c>
      <c r="B30" s="8" t="s">
        <v>235</v>
      </c>
      <c r="C30" s="4">
        <v>2835.85</v>
      </c>
      <c r="D30" s="4">
        <v>2835.85</v>
      </c>
      <c r="E30" s="4" t="s">
        <v>214</v>
      </c>
      <c r="F30" s="4" t="s">
        <v>232</v>
      </c>
    </row>
    <row r="31" spans="1:6" x14ac:dyDescent="0.25">
      <c r="A31" s="4">
        <v>1611472</v>
      </c>
      <c r="B31" s="8" t="s">
        <v>239</v>
      </c>
      <c r="C31" s="4">
        <v>6894.23</v>
      </c>
      <c r="D31" s="4">
        <v>6894.23</v>
      </c>
      <c r="E31" s="4" t="s">
        <v>214</v>
      </c>
      <c r="F31" s="4" t="s">
        <v>232</v>
      </c>
    </row>
    <row r="32" spans="1:6" x14ac:dyDescent="0.25">
      <c r="A32" s="4">
        <v>164189</v>
      </c>
      <c r="B32" s="8" t="s">
        <v>233</v>
      </c>
      <c r="C32" s="4">
        <v>4910.41</v>
      </c>
      <c r="D32" s="4">
        <v>4910.41</v>
      </c>
      <c r="E32" s="4" t="s">
        <v>214</v>
      </c>
      <c r="F32" s="4" t="s">
        <v>232</v>
      </c>
    </row>
    <row r="33" spans="1:6" x14ac:dyDescent="0.25">
      <c r="A33" s="4">
        <v>1651472</v>
      </c>
      <c r="B33" s="8" t="s">
        <v>235</v>
      </c>
      <c r="C33" s="4">
        <v>5671.71</v>
      </c>
      <c r="D33" s="4">
        <v>5671.71</v>
      </c>
      <c r="E33" s="4" t="s">
        <v>214</v>
      </c>
      <c r="F33" s="4" t="s">
        <v>232</v>
      </c>
    </row>
    <row r="34" spans="1:6" x14ac:dyDescent="0.25">
      <c r="A34" s="4">
        <v>1671472</v>
      </c>
      <c r="B34" s="8" t="s">
        <v>235</v>
      </c>
      <c r="C34" s="4">
        <v>4726.43</v>
      </c>
      <c r="D34" s="4">
        <v>4726.43</v>
      </c>
      <c r="E34" s="4" t="s">
        <v>214</v>
      </c>
      <c r="F34" s="4" t="s">
        <v>232</v>
      </c>
    </row>
    <row r="35" spans="1:6" x14ac:dyDescent="0.25">
      <c r="A35" s="4">
        <v>1691472</v>
      </c>
      <c r="B35" s="8" t="s">
        <v>235</v>
      </c>
      <c r="C35" s="4">
        <v>5671.72</v>
      </c>
      <c r="D35" s="4">
        <v>5671.72</v>
      </c>
      <c r="E35" s="4" t="s">
        <v>214</v>
      </c>
      <c r="F35" s="4" t="s">
        <v>232</v>
      </c>
    </row>
    <row r="36" spans="1:6" x14ac:dyDescent="0.25">
      <c r="A36" s="4">
        <v>1711098</v>
      </c>
      <c r="B36" s="8" t="s">
        <v>235</v>
      </c>
      <c r="C36" s="4">
        <v>11417.67</v>
      </c>
      <c r="D36" s="4">
        <v>11417.67</v>
      </c>
      <c r="E36" s="4" t="s">
        <v>214</v>
      </c>
      <c r="F36" s="4" t="s">
        <v>232</v>
      </c>
    </row>
    <row r="37" spans="1:6" x14ac:dyDescent="0.25">
      <c r="A37" s="4">
        <v>180189</v>
      </c>
      <c r="B37" s="8" t="s">
        <v>239</v>
      </c>
      <c r="C37" s="4">
        <v>9752.0300000000007</v>
      </c>
      <c r="D37" s="4">
        <v>9752.0300000000007</v>
      </c>
      <c r="E37" s="4" t="s">
        <v>214</v>
      </c>
      <c r="F37" s="4" t="s">
        <v>232</v>
      </c>
    </row>
    <row r="38" spans="1:6" x14ac:dyDescent="0.25">
      <c r="A38" s="4">
        <v>185111</v>
      </c>
      <c r="B38" s="8" t="s">
        <v>231</v>
      </c>
      <c r="C38" s="4">
        <v>4732.2</v>
      </c>
      <c r="D38" s="4">
        <v>4732.2</v>
      </c>
      <c r="E38" s="4" t="s">
        <v>214</v>
      </c>
      <c r="F38" s="4" t="s">
        <v>232</v>
      </c>
    </row>
    <row r="39" spans="1:6" x14ac:dyDescent="0.25">
      <c r="A39" s="4">
        <v>189186</v>
      </c>
      <c r="B39" s="8" t="s">
        <v>237</v>
      </c>
      <c r="C39" s="4">
        <v>5219.9799999999996</v>
      </c>
      <c r="D39" s="4">
        <v>5219.9799999999996</v>
      </c>
      <c r="E39" s="4" t="s">
        <v>214</v>
      </c>
      <c r="F39" s="4" t="s">
        <v>232</v>
      </c>
    </row>
    <row r="40" spans="1:6" x14ac:dyDescent="0.25">
      <c r="A40" s="4">
        <v>1911822</v>
      </c>
      <c r="B40" s="8" t="s">
        <v>236</v>
      </c>
      <c r="C40" s="4">
        <v>10752.199999999999</v>
      </c>
      <c r="D40" s="4">
        <v>10752.199999999999</v>
      </c>
      <c r="E40" s="4" t="s">
        <v>214</v>
      </c>
      <c r="F40" s="4" t="s">
        <v>232</v>
      </c>
    </row>
    <row r="41" spans="1:6" x14ac:dyDescent="0.25">
      <c r="A41" s="4">
        <v>193189</v>
      </c>
      <c r="B41" s="8" t="s">
        <v>237</v>
      </c>
      <c r="C41" s="4">
        <v>9229.36</v>
      </c>
      <c r="D41" s="4">
        <v>9229.36</v>
      </c>
      <c r="E41" s="4" t="s">
        <v>214</v>
      </c>
      <c r="F41" s="4" t="s">
        <v>232</v>
      </c>
    </row>
    <row r="42" spans="1:6" x14ac:dyDescent="0.25">
      <c r="A42" s="4">
        <v>195182</v>
      </c>
      <c r="B42" s="8" t="s">
        <v>238</v>
      </c>
      <c r="C42" s="4">
        <v>399.42</v>
      </c>
      <c r="D42" s="4">
        <v>399.42</v>
      </c>
      <c r="E42" s="4" t="s">
        <v>214</v>
      </c>
      <c r="F42" s="4" t="s">
        <v>232</v>
      </c>
    </row>
    <row r="43" spans="1:6" x14ac:dyDescent="0.25">
      <c r="A43" s="4">
        <v>196132</v>
      </c>
      <c r="B43" s="8" t="s">
        <v>240</v>
      </c>
      <c r="C43" s="4">
        <v>12274.59</v>
      </c>
      <c r="D43" s="4">
        <v>12274.59</v>
      </c>
      <c r="E43" s="4" t="s">
        <v>214</v>
      </c>
      <c r="F43" s="4" t="s">
        <v>232</v>
      </c>
    </row>
    <row r="44" spans="1:6" x14ac:dyDescent="0.25">
      <c r="A44" s="4">
        <v>199146</v>
      </c>
      <c r="B44" s="8" t="s">
        <v>235</v>
      </c>
      <c r="C44" s="4">
        <v>9775.09</v>
      </c>
      <c r="D44" s="4">
        <v>9775.09</v>
      </c>
      <c r="E44" s="4" t="s">
        <v>214</v>
      </c>
      <c r="F44" s="4" t="s">
        <v>232</v>
      </c>
    </row>
    <row r="45" spans="1:6" x14ac:dyDescent="0.25">
      <c r="A45" s="4">
        <v>203811</v>
      </c>
      <c r="B45" s="8" t="s">
        <v>231</v>
      </c>
      <c r="C45" s="4">
        <v>4542.7299999999996</v>
      </c>
      <c r="D45" s="4">
        <v>4542.7299999999996</v>
      </c>
      <c r="E45" s="4" t="s">
        <v>214</v>
      </c>
      <c r="F45" s="4" t="s">
        <v>232</v>
      </c>
    </row>
    <row r="46" spans="1:6" x14ac:dyDescent="0.25">
      <c r="A46" s="4">
        <v>2041822</v>
      </c>
      <c r="B46" s="8" t="s">
        <v>236</v>
      </c>
      <c r="C46" s="4">
        <v>7902.82</v>
      </c>
      <c r="D46" s="4">
        <v>7902.82</v>
      </c>
      <c r="E46" s="4" t="s">
        <v>214</v>
      </c>
      <c r="F46" s="4" t="s">
        <v>232</v>
      </c>
    </row>
    <row r="47" spans="1:6" x14ac:dyDescent="0.25">
      <c r="A47" s="4">
        <v>205812</v>
      </c>
      <c r="B47" s="8" t="s">
        <v>241</v>
      </c>
      <c r="C47" s="4">
        <v>22961.7</v>
      </c>
      <c r="D47" s="4">
        <v>22961.7</v>
      </c>
      <c r="E47" s="4" t="s">
        <v>214</v>
      </c>
      <c r="F47" s="4" t="s">
        <v>232</v>
      </c>
    </row>
    <row r="48" spans="1:6" x14ac:dyDescent="0.25">
      <c r="A48" s="4">
        <v>206183</v>
      </c>
      <c r="B48" s="8" t="s">
        <v>242</v>
      </c>
      <c r="C48" s="4">
        <v>300</v>
      </c>
      <c r="D48" s="4">
        <v>300</v>
      </c>
      <c r="E48" s="4" t="s">
        <v>214</v>
      </c>
      <c r="F48" s="4" t="s">
        <v>232</v>
      </c>
    </row>
    <row r="49" spans="1:6" x14ac:dyDescent="0.25">
      <c r="A49" s="4">
        <v>2078138</v>
      </c>
      <c r="B49" s="8" t="s">
        <v>243</v>
      </c>
      <c r="C49" s="4">
        <v>1452.56</v>
      </c>
      <c r="D49" s="4">
        <v>1452.56</v>
      </c>
      <c r="E49" s="4" t="s">
        <v>214</v>
      </c>
      <c r="F49" s="4" t="s">
        <v>232</v>
      </c>
    </row>
    <row r="50" spans="1:6" x14ac:dyDescent="0.25">
      <c r="A50" s="4">
        <v>209184</v>
      </c>
      <c r="B50" s="8" t="s">
        <v>240</v>
      </c>
      <c r="C50" s="4">
        <v>20658.020000000004</v>
      </c>
      <c r="D50" s="4">
        <v>20658.020000000004</v>
      </c>
      <c r="E50" s="4" t="s">
        <v>214</v>
      </c>
      <c r="F50" s="4" t="s">
        <v>232</v>
      </c>
    </row>
    <row r="51" spans="1:6" x14ac:dyDescent="0.25">
      <c r="A51" s="3">
        <v>211184</v>
      </c>
      <c r="B51" s="3" t="s">
        <v>238</v>
      </c>
      <c r="C51" s="3">
        <v>240.6</v>
      </c>
      <c r="D51" s="3">
        <v>240.6</v>
      </c>
      <c r="E51" s="3" t="s">
        <v>214</v>
      </c>
      <c r="F51" s="3" t="s">
        <v>232</v>
      </c>
    </row>
    <row r="52" spans="1:6" x14ac:dyDescent="0.25">
      <c r="A52" s="3">
        <v>214183</v>
      </c>
      <c r="B52" s="3" t="s">
        <v>244</v>
      </c>
      <c r="C52" s="3">
        <v>1947.23</v>
      </c>
      <c r="D52" s="3">
        <v>1947.23</v>
      </c>
      <c r="E52" s="3" t="s">
        <v>214</v>
      </c>
      <c r="F52" s="3" t="s">
        <v>232</v>
      </c>
    </row>
    <row r="53" spans="1:6" x14ac:dyDescent="0.25">
      <c r="A53" s="3">
        <v>215183</v>
      </c>
      <c r="B53" s="3" t="s">
        <v>245</v>
      </c>
      <c r="C53" s="3">
        <v>3532.32</v>
      </c>
      <c r="D53" s="3">
        <v>3532.32</v>
      </c>
      <c r="E53" s="3" t="s">
        <v>214</v>
      </c>
      <c r="F53" s="3" t="s">
        <v>232</v>
      </c>
    </row>
    <row r="54" spans="1:6" x14ac:dyDescent="0.25">
      <c r="A54" s="3">
        <v>218112</v>
      </c>
      <c r="B54" s="3" t="s">
        <v>238</v>
      </c>
      <c r="C54" s="3">
        <v>492.57</v>
      </c>
      <c r="D54" s="3">
        <v>492.57</v>
      </c>
      <c r="E54" s="3" t="s">
        <v>214</v>
      </c>
      <c r="F54" s="3" t="s">
        <v>232</v>
      </c>
    </row>
    <row r="55" spans="1:6" x14ac:dyDescent="0.25">
      <c r="A55" s="3">
        <v>2191822</v>
      </c>
      <c r="B55" s="3" t="s">
        <v>236</v>
      </c>
      <c r="C55" s="3">
        <v>7325.0199999999995</v>
      </c>
      <c r="D55" s="3">
        <v>7325.0199999999995</v>
      </c>
      <c r="E55" s="3" t="s">
        <v>214</v>
      </c>
      <c r="F55" s="3" t="s">
        <v>232</v>
      </c>
    </row>
    <row r="56" spans="1:6" x14ac:dyDescent="0.25">
      <c r="A56" s="3">
        <v>220184</v>
      </c>
      <c r="B56" s="3" t="s">
        <v>236</v>
      </c>
      <c r="C56" s="3">
        <v>1659.58</v>
      </c>
      <c r="D56" s="3">
        <v>1659.58</v>
      </c>
      <c r="E56" s="3" t="s">
        <v>214</v>
      </c>
      <c r="F56" s="3" t="s">
        <v>232</v>
      </c>
    </row>
    <row r="57" spans="1:6" x14ac:dyDescent="0.25">
      <c r="A57" s="3">
        <v>221184</v>
      </c>
      <c r="B57" s="3" t="s">
        <v>246</v>
      </c>
      <c r="C57" s="3">
        <v>540.6</v>
      </c>
      <c r="D57" s="3">
        <v>540.6</v>
      </c>
      <c r="E57" s="3" t="s">
        <v>214</v>
      </c>
      <c r="F57" s="3" t="s">
        <v>232</v>
      </c>
    </row>
    <row r="58" spans="1:6" x14ac:dyDescent="0.25">
      <c r="A58" s="3">
        <v>222184</v>
      </c>
      <c r="B58" s="3" t="s">
        <v>236</v>
      </c>
      <c r="C58" s="3">
        <v>7962.31</v>
      </c>
      <c r="D58" s="3">
        <v>7962.31</v>
      </c>
      <c r="E58" s="3" t="s">
        <v>214</v>
      </c>
      <c r="F58" s="3" t="s">
        <v>232</v>
      </c>
    </row>
    <row r="59" spans="1:6" x14ac:dyDescent="0.25">
      <c r="A59" s="3">
        <v>223185</v>
      </c>
      <c r="B59" s="3" t="s">
        <v>242</v>
      </c>
      <c r="C59" s="3">
        <v>300</v>
      </c>
      <c r="D59" s="3">
        <v>300</v>
      </c>
      <c r="E59" s="3" t="s">
        <v>214</v>
      </c>
      <c r="F59" s="3" t="s">
        <v>232</v>
      </c>
    </row>
    <row r="60" spans="1:6" x14ac:dyDescent="0.25">
      <c r="A60" s="3">
        <v>2238131</v>
      </c>
      <c r="B60" s="3" t="s">
        <v>238</v>
      </c>
      <c r="C60" s="3">
        <v>149.58000000000001</v>
      </c>
      <c r="D60" s="3">
        <v>149.58000000000001</v>
      </c>
      <c r="E60" s="3" t="s">
        <v>214</v>
      </c>
      <c r="F60" s="3" t="s">
        <v>232</v>
      </c>
    </row>
    <row r="61" spans="1:6" x14ac:dyDescent="0.25">
      <c r="A61" s="3">
        <v>224184</v>
      </c>
      <c r="B61" s="3" t="s">
        <v>242</v>
      </c>
      <c r="C61" s="3">
        <v>300</v>
      </c>
      <c r="D61" s="3">
        <v>300</v>
      </c>
      <c r="E61" s="3" t="s">
        <v>214</v>
      </c>
      <c r="F61" s="3" t="s">
        <v>232</v>
      </c>
    </row>
    <row r="62" spans="1:6" x14ac:dyDescent="0.25">
      <c r="A62" s="3">
        <v>2248111</v>
      </c>
      <c r="B62" s="3" t="s">
        <v>247</v>
      </c>
      <c r="C62" s="3">
        <v>1336.4299999999998</v>
      </c>
      <c r="D62" s="3">
        <v>1336.4299999999998</v>
      </c>
      <c r="E62" s="3" t="s">
        <v>214</v>
      </c>
      <c r="F62" s="3" t="s">
        <v>232</v>
      </c>
    </row>
    <row r="63" spans="1:6" x14ac:dyDescent="0.25">
      <c r="A63" s="3">
        <v>225122</v>
      </c>
      <c r="B63" s="3" t="s">
        <v>231</v>
      </c>
      <c r="C63" s="3">
        <v>1631.3500000000001</v>
      </c>
      <c r="D63" s="3">
        <v>1631.3500000000001</v>
      </c>
      <c r="E63" s="3" t="s">
        <v>214</v>
      </c>
      <c r="F63" s="3" t="s">
        <v>232</v>
      </c>
    </row>
    <row r="64" spans="1:6" x14ac:dyDescent="0.25">
      <c r="A64" s="3">
        <v>232145</v>
      </c>
      <c r="B64" s="3" t="s">
        <v>231</v>
      </c>
      <c r="C64" s="3">
        <v>1232.6300000000001</v>
      </c>
      <c r="D64" s="3">
        <v>1232.6300000000001</v>
      </c>
      <c r="E64" s="3" t="s">
        <v>214</v>
      </c>
      <c r="F64" s="3" t="s">
        <v>232</v>
      </c>
    </row>
    <row r="65" spans="1:6" x14ac:dyDescent="0.25">
      <c r="A65" s="3">
        <v>2331812</v>
      </c>
      <c r="B65" s="3" t="s">
        <v>240</v>
      </c>
      <c r="C65" s="3">
        <v>7256.1900000000005</v>
      </c>
      <c r="D65" s="3">
        <v>7256.1900000000005</v>
      </c>
      <c r="E65" s="3" t="s">
        <v>214</v>
      </c>
      <c r="F65" s="3" t="s">
        <v>232</v>
      </c>
    </row>
    <row r="66" spans="1:6" x14ac:dyDescent="0.25">
      <c r="A66" s="3">
        <v>2341812</v>
      </c>
      <c r="B66" s="3" t="s">
        <v>245</v>
      </c>
      <c r="C66" s="3">
        <v>957.69</v>
      </c>
      <c r="D66" s="3">
        <v>957.69</v>
      </c>
      <c r="E66" s="3" t="s">
        <v>214</v>
      </c>
      <c r="F66" s="3" t="s">
        <v>232</v>
      </c>
    </row>
    <row r="67" spans="1:6" x14ac:dyDescent="0.25">
      <c r="A67" s="3">
        <v>2361812</v>
      </c>
      <c r="B67" s="3" t="s">
        <v>236</v>
      </c>
      <c r="C67" s="3">
        <v>4521.6600000000008</v>
      </c>
      <c r="D67" s="3">
        <v>4521.6600000000008</v>
      </c>
      <c r="E67" s="3" t="s">
        <v>214</v>
      </c>
      <c r="F67" s="3" t="s">
        <v>232</v>
      </c>
    </row>
    <row r="68" spans="1:6" x14ac:dyDescent="0.25">
      <c r="A68" s="3">
        <v>2391812</v>
      </c>
      <c r="B68" s="3" t="s">
        <v>248</v>
      </c>
      <c r="C68" s="3">
        <v>1552.76</v>
      </c>
      <c r="D68" s="3">
        <v>1552.76</v>
      </c>
      <c r="E68" s="3" t="s">
        <v>214</v>
      </c>
      <c r="F68" s="3" t="s">
        <v>232</v>
      </c>
    </row>
    <row r="69" spans="1:6" x14ac:dyDescent="0.25">
      <c r="A69" s="3">
        <v>2411812</v>
      </c>
      <c r="B69" s="3" t="s">
        <v>249</v>
      </c>
      <c r="C69" s="3">
        <v>2446.65</v>
      </c>
      <c r="D69" s="3">
        <v>2446.65</v>
      </c>
      <c r="E69" s="3" t="s">
        <v>214</v>
      </c>
      <c r="F69" s="3" t="s">
        <v>232</v>
      </c>
    </row>
    <row r="70" spans="1:6" x14ac:dyDescent="0.25">
      <c r="A70" s="3">
        <v>2421812</v>
      </c>
      <c r="B70" s="3" t="s">
        <v>250</v>
      </c>
      <c r="C70" s="3">
        <v>8765.58</v>
      </c>
      <c r="D70" s="3">
        <v>8765.58</v>
      </c>
      <c r="E70" s="3" t="s">
        <v>214</v>
      </c>
      <c r="F70" s="3" t="s">
        <v>232</v>
      </c>
    </row>
    <row r="71" spans="1:6" x14ac:dyDescent="0.25">
      <c r="A71" s="3">
        <v>2441812</v>
      </c>
      <c r="B71" s="3" t="s">
        <v>240</v>
      </c>
      <c r="C71" s="3">
        <v>4171.7700000000004</v>
      </c>
      <c r="D71" s="3">
        <v>4171.7700000000004</v>
      </c>
      <c r="E71" s="3" t="s">
        <v>214</v>
      </c>
      <c r="F71" s="3" t="s">
        <v>232</v>
      </c>
    </row>
    <row r="72" spans="1:6" x14ac:dyDescent="0.25">
      <c r="A72" s="3">
        <v>2451812</v>
      </c>
      <c r="B72" s="3" t="s">
        <v>236</v>
      </c>
      <c r="C72" s="3">
        <v>2585.31</v>
      </c>
      <c r="D72" s="3">
        <v>2585.31</v>
      </c>
      <c r="E72" s="3" t="s">
        <v>214</v>
      </c>
      <c r="F72" s="3" t="s">
        <v>232</v>
      </c>
    </row>
    <row r="73" spans="1:6" x14ac:dyDescent="0.25">
      <c r="A73" s="3">
        <v>2461812</v>
      </c>
      <c r="B73" s="3" t="s">
        <v>239</v>
      </c>
      <c r="C73" s="3">
        <v>2057.92</v>
      </c>
      <c r="D73" s="3">
        <v>2057.92</v>
      </c>
      <c r="E73" s="3" t="s">
        <v>214</v>
      </c>
      <c r="F73" s="3" t="s">
        <v>232</v>
      </c>
    </row>
    <row r="74" spans="1:6" x14ac:dyDescent="0.25">
      <c r="A74" s="3">
        <v>2491812</v>
      </c>
      <c r="B74" s="3" t="s">
        <v>238</v>
      </c>
      <c r="C74" s="3">
        <v>220.4</v>
      </c>
      <c r="D74" s="3">
        <v>220.4</v>
      </c>
      <c r="E74" s="3" t="s">
        <v>214</v>
      </c>
      <c r="F74" s="3" t="s">
        <v>232</v>
      </c>
    </row>
    <row r="75" spans="1:6" x14ac:dyDescent="0.25">
      <c r="A75" s="3">
        <v>2501812</v>
      </c>
      <c r="B75" s="3" t="s">
        <v>247</v>
      </c>
      <c r="C75" s="3">
        <v>1010.1700000000001</v>
      </c>
      <c r="D75" s="3">
        <v>1010.1700000000001</v>
      </c>
      <c r="E75" s="3" t="s">
        <v>214</v>
      </c>
      <c r="F75" s="3" t="s">
        <v>232</v>
      </c>
    </row>
    <row r="76" spans="1:6" x14ac:dyDescent="0.25">
      <c r="A76" s="3">
        <v>2591812</v>
      </c>
      <c r="B76" s="3" t="s">
        <v>251</v>
      </c>
      <c r="C76" s="3">
        <v>56428.55</v>
      </c>
      <c r="D76" s="3">
        <v>56428.55</v>
      </c>
      <c r="E76" s="3" t="s">
        <v>214</v>
      </c>
      <c r="F76" s="3" t="s">
        <v>232</v>
      </c>
    </row>
    <row r="77" spans="1:6" x14ac:dyDescent="0.25">
      <c r="A77" s="3">
        <v>2611812</v>
      </c>
      <c r="B77" s="3" t="s">
        <v>236</v>
      </c>
      <c r="C77" s="3">
        <v>2886.17</v>
      </c>
      <c r="D77" s="3">
        <v>2886.17</v>
      </c>
      <c r="E77" s="3" t="s">
        <v>214</v>
      </c>
      <c r="F77" s="3" t="s">
        <v>232</v>
      </c>
    </row>
    <row r="78" spans="1:6" x14ac:dyDescent="0.25">
      <c r="A78" s="3">
        <v>2621812</v>
      </c>
      <c r="B78" s="3" t="s">
        <v>236</v>
      </c>
      <c r="C78" s="3">
        <v>3507.15</v>
      </c>
      <c r="D78" s="3">
        <v>3507.15</v>
      </c>
      <c r="E78" s="3" t="s">
        <v>214</v>
      </c>
      <c r="F78" s="3" t="s">
        <v>232</v>
      </c>
    </row>
    <row r="79" spans="1:6" x14ac:dyDescent="0.25">
      <c r="A79" s="3">
        <v>2661812</v>
      </c>
      <c r="B79" s="3" t="s">
        <v>244</v>
      </c>
      <c r="C79" s="3">
        <v>2907.17</v>
      </c>
      <c r="D79" s="3">
        <v>2907.17</v>
      </c>
      <c r="E79" s="3" t="s">
        <v>214</v>
      </c>
      <c r="F79" s="3" t="s">
        <v>232</v>
      </c>
    </row>
    <row r="80" spans="1:6" x14ac:dyDescent="0.25">
      <c r="A80" s="3">
        <v>2671812</v>
      </c>
      <c r="B80" s="3" t="s">
        <v>246</v>
      </c>
      <c r="C80" s="3">
        <v>520.4</v>
      </c>
      <c r="D80" s="3">
        <v>520.4</v>
      </c>
      <c r="E80" s="3" t="s">
        <v>214</v>
      </c>
      <c r="F80" s="3" t="s">
        <v>232</v>
      </c>
    </row>
    <row r="81" spans="1:6" x14ac:dyDescent="0.25">
      <c r="A81" s="3">
        <v>2691812</v>
      </c>
      <c r="B81" s="3" t="s">
        <v>242</v>
      </c>
      <c r="C81" s="3">
        <v>300</v>
      </c>
      <c r="D81" s="3">
        <v>300</v>
      </c>
      <c r="E81" s="3" t="s">
        <v>214</v>
      </c>
      <c r="F81" s="3" t="s">
        <v>232</v>
      </c>
    </row>
    <row r="82" spans="1:6" x14ac:dyDescent="0.25">
      <c r="A82" s="3">
        <v>2701812</v>
      </c>
      <c r="B82" s="3" t="s">
        <v>235</v>
      </c>
      <c r="C82" s="3">
        <v>1315.39</v>
      </c>
      <c r="D82" s="3">
        <v>1315.39</v>
      </c>
      <c r="E82" s="3" t="s">
        <v>214</v>
      </c>
      <c r="F82" s="3" t="s">
        <v>232</v>
      </c>
    </row>
    <row r="83" spans="1:6" x14ac:dyDescent="0.25">
      <c r="A83" s="3">
        <v>2711812</v>
      </c>
      <c r="B83" s="3" t="s">
        <v>236</v>
      </c>
      <c r="C83" s="3">
        <v>2139.29</v>
      </c>
      <c r="D83" s="3">
        <v>2139.29</v>
      </c>
      <c r="E83" s="3" t="s">
        <v>214</v>
      </c>
      <c r="F83" s="3" t="s">
        <v>232</v>
      </c>
    </row>
    <row r="84" spans="1:6" x14ac:dyDescent="0.25">
      <c r="A84" s="3">
        <v>2721812</v>
      </c>
      <c r="B84" s="3" t="s">
        <v>252</v>
      </c>
      <c r="C84" s="3">
        <v>1178.0900000000001</v>
      </c>
      <c r="D84" s="3">
        <v>1178.0900000000001</v>
      </c>
      <c r="E84" s="3" t="s">
        <v>214</v>
      </c>
      <c r="F84" s="3" t="s">
        <v>232</v>
      </c>
    </row>
    <row r="85" spans="1:6" x14ac:dyDescent="0.25">
      <c r="A85" s="3">
        <v>2741812</v>
      </c>
      <c r="B85" s="3" t="s">
        <v>245</v>
      </c>
      <c r="C85" s="3">
        <v>957.69</v>
      </c>
      <c r="D85" s="3">
        <v>957.69</v>
      </c>
      <c r="E85" s="3" t="s">
        <v>214</v>
      </c>
      <c r="F85" s="3" t="s">
        <v>232</v>
      </c>
    </row>
    <row r="86" spans="1:6" x14ac:dyDescent="0.25">
      <c r="A86" s="3">
        <v>276187</v>
      </c>
      <c r="B86" s="3" t="s">
        <v>237</v>
      </c>
      <c r="C86" s="3">
        <v>9696.5300000000007</v>
      </c>
      <c r="D86" s="3">
        <v>9696.5300000000007</v>
      </c>
      <c r="E86" s="3" t="s">
        <v>214</v>
      </c>
      <c r="F86" s="3" t="s">
        <v>232</v>
      </c>
    </row>
    <row r="87" spans="1:6" x14ac:dyDescent="0.25">
      <c r="A87" s="3">
        <v>281145</v>
      </c>
      <c r="B87" s="3" t="s">
        <v>238</v>
      </c>
      <c r="C87" s="3">
        <v>309.39</v>
      </c>
      <c r="D87" s="3">
        <v>309.39</v>
      </c>
      <c r="E87" s="3" t="s">
        <v>214</v>
      </c>
      <c r="F87" s="3" t="s">
        <v>232</v>
      </c>
    </row>
    <row r="88" spans="1:6" x14ac:dyDescent="0.25">
      <c r="A88" s="3">
        <v>1006192</v>
      </c>
      <c r="B88" s="3" t="s">
        <v>231</v>
      </c>
      <c r="C88" s="3">
        <v>899.94999999999993</v>
      </c>
      <c r="D88" s="3">
        <v>899.94999999999993</v>
      </c>
      <c r="E88" s="3" t="s">
        <v>214</v>
      </c>
      <c r="F88" s="3" t="s">
        <v>232</v>
      </c>
    </row>
    <row r="89" spans="1:6" x14ac:dyDescent="0.25">
      <c r="A89" s="3">
        <v>1007192</v>
      </c>
      <c r="B89" s="3" t="s">
        <v>235</v>
      </c>
      <c r="C89" s="3">
        <v>1619.04</v>
      </c>
      <c r="D89" s="3">
        <v>1619.04</v>
      </c>
      <c r="E89" s="3" t="s">
        <v>214</v>
      </c>
      <c r="F89" s="3" t="s">
        <v>232</v>
      </c>
    </row>
    <row r="90" spans="1:6" x14ac:dyDescent="0.25">
      <c r="A90" s="3">
        <v>1008193</v>
      </c>
      <c r="B90" s="3" t="s">
        <v>243</v>
      </c>
      <c r="C90" s="3">
        <v>1623.35</v>
      </c>
      <c r="D90" s="3">
        <v>1623.35</v>
      </c>
      <c r="E90" s="3" t="s">
        <v>214</v>
      </c>
      <c r="F90" s="3" t="s">
        <v>232</v>
      </c>
    </row>
    <row r="91" spans="1:6" x14ac:dyDescent="0.25">
      <c r="A91" s="3">
        <v>1011193</v>
      </c>
      <c r="B91" s="3" t="s">
        <v>243</v>
      </c>
      <c r="C91" s="3">
        <v>1623.35</v>
      </c>
      <c r="D91" s="3">
        <v>1623.35</v>
      </c>
      <c r="E91" s="3" t="s">
        <v>214</v>
      </c>
      <c r="F91" s="3" t="s">
        <v>232</v>
      </c>
    </row>
    <row r="92" spans="1:6" x14ac:dyDescent="0.25">
      <c r="A92" s="3">
        <v>1012192</v>
      </c>
      <c r="B92" s="3" t="s">
        <v>243</v>
      </c>
      <c r="C92" s="3">
        <v>1623.35</v>
      </c>
      <c r="D92" s="3">
        <v>1623.35</v>
      </c>
      <c r="E92" s="3" t="s">
        <v>214</v>
      </c>
      <c r="F92" s="3" t="s">
        <v>232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8</v>
      </c>
      <c r="B4" t="s">
        <v>253</v>
      </c>
      <c r="C4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6"/>
  <sheetViews>
    <sheetView topLeftCell="A3" workbookViewId="0">
      <selection activeCell="A4" sqref="A4:F14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8</v>
      </c>
      <c r="B4" s="4" t="str">
        <f>IF(A4="","","Becas Educativa, para los hijos de los trabajadores")</f>
        <v>Becas Educativa, para los hijos de los trabajadores</v>
      </c>
      <c r="C4" s="4">
        <v>0</v>
      </c>
      <c r="D4" s="4">
        <v>0</v>
      </c>
      <c r="E4" s="4" t="str">
        <f>IF(A4="","","Pesos Mexicanos")</f>
        <v>Pesos Mexicanos</v>
      </c>
      <c r="F4" s="4" t="str">
        <f>IF(A4="","","Mensual")</f>
        <v>Mensual</v>
      </c>
    </row>
    <row r="5" spans="1:6" x14ac:dyDescent="0.25">
      <c r="A5" s="4">
        <v>8</v>
      </c>
      <c r="B5" s="4" t="str">
        <f t="shared" ref="B5:B68" si="0">IF(A5="","","Becas Educativa, para los hijos de los trabajadores")</f>
        <v>Becas Educativa, para los hijos de los trabajadores</v>
      </c>
      <c r="C5" s="4">
        <v>0</v>
      </c>
      <c r="D5" s="4">
        <v>0</v>
      </c>
      <c r="E5" s="4" t="str">
        <f t="shared" ref="E5:E68" si="1">IF(A5="","","Pesos Mexicanos")</f>
        <v>Pesos Mexicanos</v>
      </c>
      <c r="F5" s="4" t="str">
        <f t="shared" ref="F5:F68" si="2">IF(A5="","","Mensual")</f>
        <v>Mensual</v>
      </c>
    </row>
    <row r="6" spans="1:6" x14ac:dyDescent="0.25">
      <c r="A6" s="4">
        <v>8</v>
      </c>
      <c r="B6" s="4" t="str">
        <f t="shared" si="0"/>
        <v>Becas Educativa, para los hijos de los trabajadores</v>
      </c>
      <c r="C6" s="4">
        <v>0</v>
      </c>
      <c r="D6" s="4">
        <v>0</v>
      </c>
      <c r="E6" s="4" t="str">
        <f t="shared" si="1"/>
        <v>Pesos Mexicanos</v>
      </c>
      <c r="F6" s="4" t="str">
        <f t="shared" si="2"/>
        <v>Mensual</v>
      </c>
    </row>
    <row r="7" spans="1:6" x14ac:dyDescent="0.25">
      <c r="A7" s="4">
        <v>8</v>
      </c>
      <c r="B7" s="4" t="str">
        <f t="shared" si="0"/>
        <v>Becas Educativa, para los hijos de los trabajadores</v>
      </c>
      <c r="C7" s="4">
        <v>0</v>
      </c>
      <c r="D7" s="4">
        <v>0</v>
      </c>
      <c r="E7" s="4" t="str">
        <f t="shared" si="1"/>
        <v>Pesos Mexicanos</v>
      </c>
      <c r="F7" s="4" t="str">
        <f t="shared" si="2"/>
        <v>Mensual</v>
      </c>
    </row>
    <row r="8" spans="1:6" x14ac:dyDescent="0.25">
      <c r="A8" s="4">
        <v>8</v>
      </c>
      <c r="B8" s="4" t="str">
        <f t="shared" si="0"/>
        <v>Becas Educativa, para los hijos de los trabajadores</v>
      </c>
      <c r="C8" s="4">
        <v>0</v>
      </c>
      <c r="D8" s="4">
        <v>0</v>
      </c>
      <c r="E8" s="4" t="str">
        <f t="shared" si="1"/>
        <v>Pesos Mexicanos</v>
      </c>
      <c r="F8" s="4" t="str">
        <f t="shared" si="2"/>
        <v>Mensual</v>
      </c>
    </row>
    <row r="9" spans="1:6" x14ac:dyDescent="0.25">
      <c r="A9" s="4">
        <v>8</v>
      </c>
      <c r="B9" s="4" t="str">
        <f t="shared" si="0"/>
        <v>Becas Educativa, para los hijos de los trabajadores</v>
      </c>
      <c r="C9" s="4">
        <v>0</v>
      </c>
      <c r="D9" s="4">
        <v>0</v>
      </c>
      <c r="E9" s="4" t="str">
        <f t="shared" si="1"/>
        <v>Pesos Mexicanos</v>
      </c>
      <c r="F9" s="4" t="str">
        <f t="shared" si="2"/>
        <v>Mensual</v>
      </c>
    </row>
    <row r="10" spans="1:6" x14ac:dyDescent="0.25">
      <c r="A10" s="4">
        <v>8</v>
      </c>
      <c r="B10" s="4" t="str">
        <f t="shared" si="0"/>
        <v>Becas Educativa, para los hijos de los trabajadores</v>
      </c>
      <c r="C10" s="4">
        <v>0</v>
      </c>
      <c r="D10" s="4">
        <v>0</v>
      </c>
      <c r="E10" s="4" t="str">
        <f t="shared" si="1"/>
        <v>Pesos Mexicanos</v>
      </c>
      <c r="F10" s="4" t="str">
        <f t="shared" si="2"/>
        <v>Mensual</v>
      </c>
    </row>
    <row r="11" spans="1:6" x14ac:dyDescent="0.25">
      <c r="A11" s="4">
        <v>8</v>
      </c>
      <c r="B11" s="4" t="str">
        <f t="shared" si="0"/>
        <v>Becas Educativa, para los hijos de los trabajadores</v>
      </c>
      <c r="C11" s="4">
        <v>0</v>
      </c>
      <c r="D11" s="4">
        <v>0</v>
      </c>
      <c r="E11" s="4" t="str">
        <f t="shared" si="1"/>
        <v>Pesos Mexicanos</v>
      </c>
      <c r="F11" s="4" t="str">
        <f t="shared" si="2"/>
        <v>Mensual</v>
      </c>
    </row>
    <row r="12" spans="1:6" x14ac:dyDescent="0.25">
      <c r="A12" s="4">
        <v>8</v>
      </c>
      <c r="B12" s="4" t="str">
        <f t="shared" si="0"/>
        <v>Becas Educativa, para los hijos de los trabajadores</v>
      </c>
      <c r="C12" s="4">
        <v>0</v>
      </c>
      <c r="D12" s="4">
        <v>0</v>
      </c>
      <c r="E12" s="4" t="str">
        <f t="shared" si="1"/>
        <v>Pesos Mexicanos</v>
      </c>
      <c r="F12" s="4" t="str">
        <f t="shared" si="2"/>
        <v>Mensual</v>
      </c>
    </row>
    <row r="13" spans="1:6" x14ac:dyDescent="0.25">
      <c r="A13" s="4">
        <v>8</v>
      </c>
      <c r="B13" s="4" t="str">
        <f t="shared" si="0"/>
        <v>Becas Educativa, para los hijos de los trabajadores</v>
      </c>
      <c r="C13" s="4">
        <v>0</v>
      </c>
      <c r="D13" s="4">
        <v>0</v>
      </c>
      <c r="E13" s="4" t="str">
        <f t="shared" si="1"/>
        <v>Pesos Mexicanos</v>
      </c>
      <c r="F13" s="4" t="str">
        <f t="shared" si="2"/>
        <v>Mensual</v>
      </c>
    </row>
    <row r="14" spans="1:6" x14ac:dyDescent="0.25">
      <c r="A14" s="4">
        <v>8</v>
      </c>
      <c r="B14" s="4" t="str">
        <f t="shared" si="0"/>
        <v>Becas Educativa, para los hijos de los trabajadores</v>
      </c>
      <c r="C14" s="4">
        <v>0</v>
      </c>
      <c r="D14" s="4">
        <v>0</v>
      </c>
      <c r="E14" s="4" t="str">
        <f t="shared" si="1"/>
        <v>Pesos Mexicanos</v>
      </c>
      <c r="F14" s="4" t="str">
        <f t="shared" si="2"/>
        <v>Mensual</v>
      </c>
    </row>
    <row r="15" spans="1:6" x14ac:dyDescent="0.25">
      <c r="A15" s="4">
        <v>8</v>
      </c>
      <c r="B15" s="4" t="str">
        <f t="shared" si="0"/>
        <v>Becas Educativa, para los hijos de los trabajadores</v>
      </c>
      <c r="C15" s="4">
        <v>0</v>
      </c>
      <c r="D15" s="4">
        <v>0</v>
      </c>
      <c r="E15" s="4" t="str">
        <f t="shared" si="1"/>
        <v>Pesos Mexicanos</v>
      </c>
      <c r="F15" s="4" t="str">
        <f t="shared" si="2"/>
        <v>Mensual</v>
      </c>
    </row>
    <row r="16" spans="1:6" x14ac:dyDescent="0.25">
      <c r="A16" s="4">
        <v>8</v>
      </c>
      <c r="B16" s="4" t="str">
        <f t="shared" si="0"/>
        <v>Becas Educativa, para los hijos de los trabajadores</v>
      </c>
      <c r="C16" s="4">
        <v>0</v>
      </c>
      <c r="D16" s="4">
        <v>0</v>
      </c>
      <c r="E16" s="4" t="str">
        <f t="shared" si="1"/>
        <v>Pesos Mexicanos</v>
      </c>
      <c r="F16" s="4" t="str">
        <f t="shared" si="2"/>
        <v>Mensual</v>
      </c>
    </row>
    <row r="17" spans="1:6" x14ac:dyDescent="0.25">
      <c r="A17" s="4">
        <v>8</v>
      </c>
      <c r="B17" s="4" t="str">
        <f t="shared" si="0"/>
        <v>Becas Educativa, para los hijos de los trabajadores</v>
      </c>
      <c r="C17" s="4">
        <v>0</v>
      </c>
      <c r="D17" s="4">
        <v>0</v>
      </c>
      <c r="E17" s="4" t="str">
        <f t="shared" si="1"/>
        <v>Pesos Mexicanos</v>
      </c>
      <c r="F17" s="4" t="str">
        <f t="shared" si="2"/>
        <v>Mensual</v>
      </c>
    </row>
    <row r="18" spans="1:6" x14ac:dyDescent="0.25">
      <c r="A18" s="4">
        <v>8</v>
      </c>
      <c r="B18" s="4" t="str">
        <f t="shared" si="0"/>
        <v>Becas Educativa, para los hijos de los trabajadores</v>
      </c>
      <c r="C18" s="4">
        <v>0</v>
      </c>
      <c r="D18" s="4">
        <v>0</v>
      </c>
      <c r="E18" s="4" t="str">
        <f t="shared" si="1"/>
        <v>Pesos Mexicanos</v>
      </c>
      <c r="F18" s="4" t="str">
        <f t="shared" si="2"/>
        <v>Mensual</v>
      </c>
    </row>
    <row r="19" spans="1:6" x14ac:dyDescent="0.25">
      <c r="A19" s="4">
        <v>8</v>
      </c>
      <c r="B19" s="4" t="str">
        <f t="shared" si="0"/>
        <v>Becas Educativa, para los hijos de los trabajadores</v>
      </c>
      <c r="C19" s="4">
        <v>0</v>
      </c>
      <c r="D19" s="4">
        <v>0</v>
      </c>
      <c r="E19" s="4" t="str">
        <f t="shared" si="1"/>
        <v>Pesos Mexicanos</v>
      </c>
      <c r="F19" s="4" t="str">
        <f t="shared" si="2"/>
        <v>Mensual</v>
      </c>
    </row>
    <row r="20" spans="1:6" x14ac:dyDescent="0.25">
      <c r="A20" s="4">
        <v>8</v>
      </c>
      <c r="B20" s="4" t="str">
        <f t="shared" si="0"/>
        <v>Becas Educativa, para los hijos de los trabajadores</v>
      </c>
      <c r="C20" s="4">
        <v>0</v>
      </c>
      <c r="D20" s="4">
        <v>0</v>
      </c>
      <c r="E20" s="4" t="str">
        <f t="shared" si="1"/>
        <v>Pesos Mexicanos</v>
      </c>
      <c r="F20" s="4" t="str">
        <f t="shared" si="2"/>
        <v>Mensual</v>
      </c>
    </row>
    <row r="21" spans="1:6" x14ac:dyDescent="0.25">
      <c r="A21" s="4">
        <v>8</v>
      </c>
      <c r="B21" s="4" t="str">
        <f t="shared" si="0"/>
        <v>Becas Educativa, para los hijos de los trabajadores</v>
      </c>
      <c r="C21" s="4">
        <v>0</v>
      </c>
      <c r="D21" s="4">
        <v>0</v>
      </c>
      <c r="E21" s="4" t="str">
        <f t="shared" si="1"/>
        <v>Pesos Mexicanos</v>
      </c>
      <c r="F21" s="4" t="str">
        <f t="shared" si="2"/>
        <v>Mensual</v>
      </c>
    </row>
    <row r="22" spans="1:6" x14ac:dyDescent="0.25">
      <c r="A22" s="4">
        <v>8</v>
      </c>
      <c r="B22" s="4" t="str">
        <f t="shared" si="0"/>
        <v>Becas Educativa, para los hijos de los trabajadores</v>
      </c>
      <c r="C22" s="4">
        <v>0</v>
      </c>
      <c r="D22" s="4">
        <v>0</v>
      </c>
      <c r="E22" s="4" t="str">
        <f t="shared" si="1"/>
        <v>Pesos Mexicanos</v>
      </c>
      <c r="F22" s="4" t="str">
        <f t="shared" si="2"/>
        <v>Mensual</v>
      </c>
    </row>
    <row r="23" spans="1:6" x14ac:dyDescent="0.25">
      <c r="A23" s="4">
        <v>8</v>
      </c>
      <c r="B23" s="4" t="str">
        <f t="shared" si="0"/>
        <v>Becas Educativa, para los hijos de los trabajadores</v>
      </c>
      <c r="C23" s="4">
        <v>0</v>
      </c>
      <c r="D23" s="4">
        <v>0</v>
      </c>
      <c r="E23" s="4" t="str">
        <f t="shared" si="1"/>
        <v>Pesos Mexicanos</v>
      </c>
      <c r="F23" s="4" t="str">
        <f t="shared" si="2"/>
        <v>Mensual</v>
      </c>
    </row>
    <row r="24" spans="1:6" x14ac:dyDescent="0.25">
      <c r="A24" s="4">
        <v>8</v>
      </c>
      <c r="B24" s="4" t="str">
        <f t="shared" si="0"/>
        <v>Becas Educativa, para los hijos de los trabajadores</v>
      </c>
      <c r="C24" s="4">
        <v>0</v>
      </c>
      <c r="D24" s="4">
        <v>0</v>
      </c>
      <c r="E24" s="4" t="str">
        <f t="shared" si="1"/>
        <v>Pesos Mexicanos</v>
      </c>
      <c r="F24" s="4" t="str">
        <f t="shared" si="2"/>
        <v>Mensual</v>
      </c>
    </row>
    <row r="25" spans="1:6" x14ac:dyDescent="0.25">
      <c r="A25" s="4">
        <v>8</v>
      </c>
      <c r="B25" s="4" t="str">
        <f t="shared" si="0"/>
        <v>Becas Educativa, para los hijos de los trabajadores</v>
      </c>
      <c r="C25" s="4">
        <v>0</v>
      </c>
      <c r="D25" s="4">
        <v>0</v>
      </c>
      <c r="E25" s="4" t="str">
        <f t="shared" si="1"/>
        <v>Pesos Mexicanos</v>
      </c>
      <c r="F25" s="4" t="str">
        <f t="shared" si="2"/>
        <v>Mensual</v>
      </c>
    </row>
    <row r="26" spans="1:6" x14ac:dyDescent="0.25">
      <c r="A26" s="4">
        <v>8</v>
      </c>
      <c r="B26" s="4" t="str">
        <f t="shared" si="0"/>
        <v>Becas Educativa, para los hijos de los trabajadores</v>
      </c>
      <c r="C26" s="4">
        <v>0</v>
      </c>
      <c r="D26" s="4">
        <v>0</v>
      </c>
      <c r="E26" s="4" t="str">
        <f t="shared" si="1"/>
        <v>Pesos Mexicanos</v>
      </c>
      <c r="F26" s="4" t="str">
        <f t="shared" si="2"/>
        <v>Mensual</v>
      </c>
    </row>
    <row r="27" spans="1:6" x14ac:dyDescent="0.25">
      <c r="A27" s="4">
        <v>8</v>
      </c>
      <c r="B27" s="4" t="str">
        <f t="shared" si="0"/>
        <v>Becas Educativa, para los hijos de los trabajadores</v>
      </c>
      <c r="C27" s="4">
        <v>0</v>
      </c>
      <c r="D27" s="4">
        <v>0</v>
      </c>
      <c r="E27" s="4" t="str">
        <f t="shared" si="1"/>
        <v>Pesos Mexicanos</v>
      </c>
      <c r="F27" s="4" t="str">
        <f t="shared" si="2"/>
        <v>Mensual</v>
      </c>
    </row>
    <row r="28" spans="1:6" x14ac:dyDescent="0.25">
      <c r="A28" s="4">
        <v>8</v>
      </c>
      <c r="B28" s="4" t="str">
        <f t="shared" si="0"/>
        <v>Becas Educativa, para los hijos de los trabajadores</v>
      </c>
      <c r="C28" s="4">
        <v>0</v>
      </c>
      <c r="D28" s="4">
        <v>0</v>
      </c>
      <c r="E28" s="4" t="str">
        <f t="shared" si="1"/>
        <v>Pesos Mexicanos</v>
      </c>
      <c r="F28" s="4" t="str">
        <f t="shared" si="2"/>
        <v>Mensual</v>
      </c>
    </row>
    <row r="29" spans="1:6" x14ac:dyDescent="0.25">
      <c r="A29" s="4">
        <v>8</v>
      </c>
      <c r="B29" s="4" t="str">
        <f t="shared" si="0"/>
        <v>Becas Educativa, para los hijos de los trabajadores</v>
      </c>
      <c r="C29" s="4">
        <v>0</v>
      </c>
      <c r="D29" s="4">
        <v>0</v>
      </c>
      <c r="E29" s="4" t="str">
        <f t="shared" si="1"/>
        <v>Pesos Mexicanos</v>
      </c>
      <c r="F29" s="4" t="str">
        <f t="shared" si="2"/>
        <v>Mensual</v>
      </c>
    </row>
    <row r="30" spans="1:6" x14ac:dyDescent="0.25">
      <c r="A30" s="4">
        <v>8</v>
      </c>
      <c r="B30" s="4" t="str">
        <f t="shared" si="0"/>
        <v>Becas Educativa, para los hijos de los trabajadores</v>
      </c>
      <c r="C30" s="4">
        <v>0</v>
      </c>
      <c r="D30" s="4">
        <v>0</v>
      </c>
      <c r="E30" s="4" t="str">
        <f t="shared" si="1"/>
        <v>Pesos Mexicanos</v>
      </c>
      <c r="F30" s="4" t="str">
        <f t="shared" si="2"/>
        <v>Mensual</v>
      </c>
    </row>
    <row r="31" spans="1:6" x14ac:dyDescent="0.25">
      <c r="A31" s="4">
        <v>8</v>
      </c>
      <c r="B31" s="4" t="str">
        <f t="shared" si="0"/>
        <v>Becas Educativa, para los hijos de los trabajadores</v>
      </c>
      <c r="C31" s="4">
        <v>0</v>
      </c>
      <c r="D31" s="4">
        <v>0</v>
      </c>
      <c r="E31" s="4" t="str">
        <f t="shared" si="1"/>
        <v>Pesos Mexicanos</v>
      </c>
      <c r="F31" s="4" t="str">
        <f t="shared" si="2"/>
        <v>Mensual</v>
      </c>
    </row>
    <row r="32" spans="1:6" x14ac:dyDescent="0.25">
      <c r="A32" s="4">
        <v>8</v>
      </c>
      <c r="B32" s="4" t="str">
        <f t="shared" si="0"/>
        <v>Becas Educativa, para los hijos de los trabajadores</v>
      </c>
      <c r="C32" s="4">
        <v>0</v>
      </c>
      <c r="D32" s="4">
        <v>0</v>
      </c>
      <c r="E32" s="4" t="str">
        <f t="shared" si="1"/>
        <v>Pesos Mexicanos</v>
      </c>
      <c r="F32" s="4" t="str">
        <f t="shared" si="2"/>
        <v>Mensual</v>
      </c>
    </row>
    <row r="33" spans="1:6" x14ac:dyDescent="0.25">
      <c r="A33" s="4">
        <v>8</v>
      </c>
      <c r="B33" s="4" t="str">
        <f t="shared" si="0"/>
        <v>Becas Educativa, para los hijos de los trabajadores</v>
      </c>
      <c r="C33" s="4">
        <v>0</v>
      </c>
      <c r="D33" s="4">
        <v>0</v>
      </c>
      <c r="E33" s="4" t="str">
        <f t="shared" si="1"/>
        <v>Pesos Mexicanos</v>
      </c>
      <c r="F33" s="4" t="str">
        <f t="shared" si="2"/>
        <v>Mensual</v>
      </c>
    </row>
    <row r="34" spans="1:6" x14ac:dyDescent="0.25">
      <c r="A34" s="4">
        <v>8</v>
      </c>
      <c r="B34" s="4" t="str">
        <f t="shared" si="0"/>
        <v>Becas Educativa, para los hijos de los trabajadores</v>
      </c>
      <c r="C34" s="4">
        <v>0</v>
      </c>
      <c r="D34" s="4">
        <v>0</v>
      </c>
      <c r="E34" s="4" t="str">
        <f t="shared" si="1"/>
        <v>Pesos Mexicanos</v>
      </c>
      <c r="F34" s="4" t="str">
        <f t="shared" si="2"/>
        <v>Mensual</v>
      </c>
    </row>
    <row r="35" spans="1:6" x14ac:dyDescent="0.25">
      <c r="A35" s="4">
        <v>8</v>
      </c>
      <c r="B35" s="4" t="str">
        <f t="shared" si="0"/>
        <v>Becas Educativa, para los hijos de los trabajadores</v>
      </c>
      <c r="C35" s="4">
        <v>0</v>
      </c>
      <c r="D35" s="4">
        <v>0</v>
      </c>
      <c r="E35" s="4" t="str">
        <f t="shared" si="1"/>
        <v>Pesos Mexicanos</v>
      </c>
      <c r="F35" s="4" t="str">
        <f t="shared" si="2"/>
        <v>Mensual</v>
      </c>
    </row>
    <row r="36" spans="1:6" x14ac:dyDescent="0.25">
      <c r="A36" s="4">
        <v>8</v>
      </c>
      <c r="B36" s="4" t="str">
        <f t="shared" si="0"/>
        <v>Becas Educativa, para los hijos de los trabajadores</v>
      </c>
      <c r="C36" s="4">
        <v>0</v>
      </c>
      <c r="D36" s="4">
        <v>0</v>
      </c>
      <c r="E36" s="4" t="str">
        <f t="shared" si="1"/>
        <v>Pesos Mexicanos</v>
      </c>
      <c r="F36" s="4" t="str">
        <f t="shared" si="2"/>
        <v>Mensual</v>
      </c>
    </row>
    <row r="37" spans="1:6" x14ac:dyDescent="0.25">
      <c r="A37" s="4">
        <v>8</v>
      </c>
      <c r="B37" s="4" t="str">
        <f t="shared" si="0"/>
        <v>Becas Educativa, para los hijos de los trabajadores</v>
      </c>
      <c r="C37" s="4">
        <v>0</v>
      </c>
      <c r="D37" s="4">
        <v>0</v>
      </c>
      <c r="E37" s="4" t="str">
        <f t="shared" si="1"/>
        <v>Pesos Mexicanos</v>
      </c>
      <c r="F37" s="4" t="str">
        <f t="shared" si="2"/>
        <v>Mensual</v>
      </c>
    </row>
    <row r="38" spans="1:6" x14ac:dyDescent="0.25">
      <c r="A38" s="4">
        <v>8</v>
      </c>
      <c r="B38" s="4" t="str">
        <f t="shared" si="0"/>
        <v>Becas Educativa, para los hijos de los trabajadores</v>
      </c>
      <c r="C38" s="4">
        <v>0</v>
      </c>
      <c r="D38" s="4">
        <v>0</v>
      </c>
      <c r="E38" s="4" t="str">
        <f t="shared" si="1"/>
        <v>Pesos Mexicanos</v>
      </c>
      <c r="F38" s="4" t="str">
        <f t="shared" si="2"/>
        <v>Mensual</v>
      </c>
    </row>
    <row r="39" spans="1:6" x14ac:dyDescent="0.25">
      <c r="A39" s="4">
        <v>8</v>
      </c>
      <c r="B39" s="4" t="str">
        <f t="shared" si="0"/>
        <v>Becas Educativa, para los hijos de los trabajadores</v>
      </c>
      <c r="C39" s="4">
        <v>0</v>
      </c>
      <c r="D39" s="4">
        <v>0</v>
      </c>
      <c r="E39" s="4" t="str">
        <f t="shared" si="1"/>
        <v>Pesos Mexicanos</v>
      </c>
      <c r="F39" s="4" t="str">
        <f t="shared" si="2"/>
        <v>Mensual</v>
      </c>
    </row>
    <row r="40" spans="1:6" x14ac:dyDescent="0.25">
      <c r="A40" s="4">
        <v>8</v>
      </c>
      <c r="B40" s="4" t="str">
        <f t="shared" si="0"/>
        <v>Becas Educativa, para los hijos de los trabajadores</v>
      </c>
      <c r="C40" s="4">
        <v>0</v>
      </c>
      <c r="D40" s="4">
        <v>0</v>
      </c>
      <c r="E40" s="4" t="str">
        <f t="shared" si="1"/>
        <v>Pesos Mexicanos</v>
      </c>
      <c r="F40" s="4" t="str">
        <f t="shared" si="2"/>
        <v>Mensual</v>
      </c>
    </row>
    <row r="41" spans="1:6" x14ac:dyDescent="0.25">
      <c r="A41" s="4">
        <v>8</v>
      </c>
      <c r="B41" s="4" t="str">
        <f t="shared" si="0"/>
        <v>Becas Educativa, para los hijos de los trabajadores</v>
      </c>
      <c r="C41" s="4">
        <v>0</v>
      </c>
      <c r="D41" s="4">
        <v>0</v>
      </c>
      <c r="E41" s="4" t="str">
        <f t="shared" si="1"/>
        <v>Pesos Mexicanos</v>
      </c>
      <c r="F41" s="4" t="str">
        <f t="shared" si="2"/>
        <v>Mensual</v>
      </c>
    </row>
    <row r="42" spans="1:6" x14ac:dyDescent="0.25">
      <c r="A42" s="4">
        <v>8</v>
      </c>
      <c r="B42" s="4" t="str">
        <f t="shared" si="0"/>
        <v>Becas Educativa, para los hijos de los trabajadores</v>
      </c>
      <c r="C42" s="4">
        <v>0</v>
      </c>
      <c r="D42" s="4">
        <v>0</v>
      </c>
      <c r="E42" s="4" t="str">
        <f t="shared" si="1"/>
        <v>Pesos Mexicanos</v>
      </c>
      <c r="F42" s="4" t="str">
        <f t="shared" si="2"/>
        <v>Mensual</v>
      </c>
    </row>
    <row r="43" spans="1:6" x14ac:dyDescent="0.25">
      <c r="A43" s="4">
        <v>8</v>
      </c>
      <c r="B43" s="4" t="str">
        <f t="shared" si="0"/>
        <v>Becas Educativa, para los hijos de los trabajadores</v>
      </c>
      <c r="C43" s="4">
        <v>0</v>
      </c>
      <c r="D43" s="4">
        <v>0</v>
      </c>
      <c r="E43" s="4" t="str">
        <f t="shared" si="1"/>
        <v>Pesos Mexicanos</v>
      </c>
      <c r="F43" s="4" t="str">
        <f t="shared" si="2"/>
        <v>Mensual</v>
      </c>
    </row>
    <row r="44" spans="1:6" x14ac:dyDescent="0.25">
      <c r="A44" s="4">
        <v>8</v>
      </c>
      <c r="B44" s="4" t="str">
        <f t="shared" si="0"/>
        <v>Becas Educativa, para los hijos de los trabajadores</v>
      </c>
      <c r="C44" s="4">
        <v>0</v>
      </c>
      <c r="D44" s="4">
        <v>0</v>
      </c>
      <c r="E44" s="4" t="str">
        <f t="shared" si="1"/>
        <v>Pesos Mexicanos</v>
      </c>
      <c r="F44" s="4" t="str">
        <f t="shared" si="2"/>
        <v>Mensual</v>
      </c>
    </row>
    <row r="45" spans="1:6" x14ac:dyDescent="0.25">
      <c r="A45" s="4">
        <v>8</v>
      </c>
      <c r="B45" s="4" t="str">
        <f t="shared" si="0"/>
        <v>Becas Educativa, para los hijos de los trabajadores</v>
      </c>
      <c r="C45" s="4">
        <v>0</v>
      </c>
      <c r="D45" s="4">
        <v>0</v>
      </c>
      <c r="E45" s="4" t="str">
        <f t="shared" si="1"/>
        <v>Pesos Mexicanos</v>
      </c>
      <c r="F45" s="4" t="str">
        <f t="shared" si="2"/>
        <v>Mensual</v>
      </c>
    </row>
    <row r="46" spans="1:6" x14ac:dyDescent="0.25">
      <c r="A46" s="4">
        <v>8</v>
      </c>
      <c r="B46" s="4" t="str">
        <f t="shared" si="0"/>
        <v>Becas Educativa, para los hijos de los trabajadores</v>
      </c>
      <c r="C46" s="4">
        <v>0</v>
      </c>
      <c r="D46" s="4">
        <v>0</v>
      </c>
      <c r="E46" s="4" t="str">
        <f t="shared" si="1"/>
        <v>Pesos Mexicanos</v>
      </c>
      <c r="F46" s="4" t="str">
        <f t="shared" si="2"/>
        <v>Mensual</v>
      </c>
    </row>
    <row r="47" spans="1:6" x14ac:dyDescent="0.25">
      <c r="A47" s="4">
        <v>8</v>
      </c>
      <c r="B47" s="4" t="str">
        <f t="shared" si="0"/>
        <v>Becas Educativa, para los hijos de los trabajadores</v>
      </c>
      <c r="C47" s="4">
        <v>0</v>
      </c>
      <c r="D47" s="4">
        <v>0</v>
      </c>
      <c r="E47" s="4" t="str">
        <f t="shared" si="1"/>
        <v>Pesos Mexicanos</v>
      </c>
      <c r="F47" s="4" t="str">
        <f t="shared" si="2"/>
        <v>Mensual</v>
      </c>
    </row>
    <row r="48" spans="1:6" x14ac:dyDescent="0.25">
      <c r="A48" s="4">
        <v>8</v>
      </c>
      <c r="B48" s="4" t="str">
        <f t="shared" si="0"/>
        <v>Becas Educativa, para los hijos de los trabajadores</v>
      </c>
      <c r="C48" s="4">
        <v>0</v>
      </c>
      <c r="D48" s="4">
        <v>0</v>
      </c>
      <c r="E48" s="4" t="str">
        <f t="shared" si="1"/>
        <v>Pesos Mexicanos</v>
      </c>
      <c r="F48" s="4" t="str">
        <f t="shared" si="2"/>
        <v>Mensual</v>
      </c>
    </row>
    <row r="49" spans="1:6" x14ac:dyDescent="0.25">
      <c r="A49" s="4">
        <v>8</v>
      </c>
      <c r="B49" s="4" t="str">
        <f t="shared" si="0"/>
        <v>Becas Educativa, para los hijos de los trabajadores</v>
      </c>
      <c r="C49" s="4">
        <v>0</v>
      </c>
      <c r="D49" s="4">
        <v>0</v>
      </c>
      <c r="E49" s="4" t="str">
        <f t="shared" si="1"/>
        <v>Pesos Mexicanos</v>
      </c>
      <c r="F49" s="4" t="str">
        <f t="shared" si="2"/>
        <v>Mensual</v>
      </c>
    </row>
    <row r="50" spans="1:6" x14ac:dyDescent="0.25">
      <c r="A50" s="4">
        <v>8</v>
      </c>
      <c r="B50" s="4" t="str">
        <f t="shared" si="0"/>
        <v>Becas Educativa, para los hijos de los trabajadores</v>
      </c>
      <c r="C50" s="4">
        <v>0</v>
      </c>
      <c r="D50" s="4">
        <v>0</v>
      </c>
      <c r="E50" s="4" t="str">
        <f t="shared" si="1"/>
        <v>Pesos Mexicanos</v>
      </c>
      <c r="F50" s="4" t="str">
        <f t="shared" si="2"/>
        <v>Mensual</v>
      </c>
    </row>
    <row r="51" spans="1:6" x14ac:dyDescent="0.25">
      <c r="A51" s="4">
        <v>8</v>
      </c>
      <c r="B51" s="4" t="str">
        <f t="shared" si="0"/>
        <v>Becas Educativa, para los hijos de los trabajadores</v>
      </c>
      <c r="C51" s="4">
        <v>0</v>
      </c>
      <c r="D51" s="4">
        <v>0</v>
      </c>
      <c r="E51" s="4" t="str">
        <f t="shared" si="1"/>
        <v>Pesos Mexicanos</v>
      </c>
      <c r="F51" s="4" t="str">
        <f t="shared" si="2"/>
        <v>Mensual</v>
      </c>
    </row>
    <row r="52" spans="1:6" x14ac:dyDescent="0.25">
      <c r="A52" s="4">
        <v>8</v>
      </c>
      <c r="B52" s="4" t="str">
        <f t="shared" si="0"/>
        <v>Becas Educativa, para los hijos de los trabajadores</v>
      </c>
      <c r="C52" s="4">
        <v>0</v>
      </c>
      <c r="D52" s="4">
        <v>0</v>
      </c>
      <c r="E52" s="4" t="str">
        <f t="shared" si="1"/>
        <v>Pesos Mexicanos</v>
      </c>
      <c r="F52" s="4" t="str">
        <f t="shared" si="2"/>
        <v>Mensual</v>
      </c>
    </row>
    <row r="53" spans="1:6" x14ac:dyDescent="0.25">
      <c r="A53" s="4">
        <v>8</v>
      </c>
      <c r="B53" s="4" t="str">
        <f t="shared" si="0"/>
        <v>Becas Educativa, para los hijos de los trabajadores</v>
      </c>
      <c r="C53" s="4">
        <v>0</v>
      </c>
      <c r="D53" s="4">
        <v>0</v>
      </c>
      <c r="E53" s="4" t="str">
        <f t="shared" si="1"/>
        <v>Pesos Mexicanos</v>
      </c>
      <c r="F53" s="4" t="str">
        <f t="shared" si="2"/>
        <v>Mensual</v>
      </c>
    </row>
    <row r="54" spans="1:6" x14ac:dyDescent="0.25">
      <c r="A54" s="4">
        <v>8</v>
      </c>
      <c r="B54" s="4" t="str">
        <f t="shared" si="0"/>
        <v>Becas Educativa, para los hijos de los trabajadores</v>
      </c>
      <c r="C54" s="4">
        <v>0</v>
      </c>
      <c r="D54" s="4">
        <v>0</v>
      </c>
      <c r="E54" s="4" t="str">
        <f t="shared" si="1"/>
        <v>Pesos Mexicanos</v>
      </c>
      <c r="F54" s="4" t="str">
        <f t="shared" si="2"/>
        <v>Mensual</v>
      </c>
    </row>
    <row r="55" spans="1:6" x14ac:dyDescent="0.25">
      <c r="A55" s="4">
        <v>8</v>
      </c>
      <c r="B55" s="4" t="str">
        <f t="shared" si="0"/>
        <v>Becas Educativa, para los hijos de los trabajadores</v>
      </c>
      <c r="C55" s="4">
        <v>0</v>
      </c>
      <c r="D55" s="4">
        <v>0</v>
      </c>
      <c r="E55" s="4" t="str">
        <f t="shared" si="1"/>
        <v>Pesos Mexicanos</v>
      </c>
      <c r="F55" s="4" t="str">
        <f t="shared" si="2"/>
        <v>Mensual</v>
      </c>
    </row>
    <row r="56" spans="1:6" x14ac:dyDescent="0.25">
      <c r="A56" s="4">
        <v>8</v>
      </c>
      <c r="B56" s="4" t="str">
        <f t="shared" si="0"/>
        <v>Becas Educativa, para los hijos de los trabajadores</v>
      </c>
      <c r="C56" s="4">
        <v>0</v>
      </c>
      <c r="D56" s="4">
        <v>0</v>
      </c>
      <c r="E56" s="4" t="str">
        <f t="shared" si="1"/>
        <v>Pesos Mexicanos</v>
      </c>
      <c r="F56" s="4" t="str">
        <f t="shared" si="2"/>
        <v>Mensual</v>
      </c>
    </row>
    <row r="57" spans="1:6" x14ac:dyDescent="0.25">
      <c r="A57" s="4">
        <v>8</v>
      </c>
      <c r="B57" s="4" t="str">
        <f t="shared" si="0"/>
        <v>Becas Educativa, para los hijos de los trabajadores</v>
      </c>
      <c r="C57" s="4">
        <v>0</v>
      </c>
      <c r="D57" s="4">
        <v>0</v>
      </c>
      <c r="E57" s="4" t="str">
        <f t="shared" si="1"/>
        <v>Pesos Mexicanos</v>
      </c>
      <c r="F57" s="4" t="str">
        <f t="shared" si="2"/>
        <v>Mensual</v>
      </c>
    </row>
    <row r="58" spans="1:6" x14ac:dyDescent="0.25">
      <c r="A58" s="4">
        <v>8</v>
      </c>
      <c r="B58" s="4" t="str">
        <f t="shared" si="0"/>
        <v>Becas Educativa, para los hijos de los trabajadores</v>
      </c>
      <c r="C58" s="4">
        <v>0</v>
      </c>
      <c r="D58" s="4">
        <v>0</v>
      </c>
      <c r="E58" s="4" t="str">
        <f t="shared" si="1"/>
        <v>Pesos Mexicanos</v>
      </c>
      <c r="F58" s="4" t="str">
        <f t="shared" si="2"/>
        <v>Mensual</v>
      </c>
    </row>
    <row r="59" spans="1:6" x14ac:dyDescent="0.25">
      <c r="A59" s="4">
        <v>8</v>
      </c>
      <c r="B59" s="4" t="str">
        <f t="shared" si="0"/>
        <v>Becas Educativa, para los hijos de los trabajadores</v>
      </c>
      <c r="C59" s="4">
        <v>0</v>
      </c>
      <c r="D59" s="4">
        <v>0</v>
      </c>
      <c r="E59" s="4" t="str">
        <f t="shared" si="1"/>
        <v>Pesos Mexicanos</v>
      </c>
      <c r="F59" s="4" t="str">
        <f t="shared" si="2"/>
        <v>Mensual</v>
      </c>
    </row>
    <row r="60" spans="1:6" x14ac:dyDescent="0.25">
      <c r="A60" s="4">
        <v>8</v>
      </c>
      <c r="B60" s="4" t="str">
        <f t="shared" si="0"/>
        <v>Becas Educativa, para los hijos de los trabajadores</v>
      </c>
      <c r="C60" s="4">
        <v>0</v>
      </c>
      <c r="D60" s="4">
        <v>0</v>
      </c>
      <c r="E60" s="4" t="str">
        <f t="shared" si="1"/>
        <v>Pesos Mexicanos</v>
      </c>
      <c r="F60" s="4" t="str">
        <f t="shared" si="2"/>
        <v>Mensual</v>
      </c>
    </row>
    <row r="61" spans="1:6" x14ac:dyDescent="0.25">
      <c r="A61" s="4">
        <v>8</v>
      </c>
      <c r="B61" s="4" t="str">
        <f t="shared" si="0"/>
        <v>Becas Educativa, para los hijos de los trabajadores</v>
      </c>
      <c r="C61" s="4">
        <v>0</v>
      </c>
      <c r="D61" s="4">
        <v>0</v>
      </c>
      <c r="E61" s="4" t="str">
        <f t="shared" si="1"/>
        <v>Pesos Mexicanos</v>
      </c>
      <c r="F61" s="4" t="str">
        <f t="shared" si="2"/>
        <v>Mensual</v>
      </c>
    </row>
    <row r="62" spans="1:6" x14ac:dyDescent="0.25">
      <c r="A62" s="4">
        <v>8</v>
      </c>
      <c r="B62" s="4" t="str">
        <f t="shared" si="0"/>
        <v>Becas Educativa, para los hijos de los trabajadores</v>
      </c>
      <c r="C62" s="4">
        <v>0</v>
      </c>
      <c r="D62" s="4">
        <v>0</v>
      </c>
      <c r="E62" s="4" t="str">
        <f t="shared" si="1"/>
        <v>Pesos Mexicanos</v>
      </c>
      <c r="F62" s="4" t="str">
        <f t="shared" si="2"/>
        <v>Mensual</v>
      </c>
    </row>
    <row r="63" spans="1:6" x14ac:dyDescent="0.25">
      <c r="A63" s="4">
        <v>8</v>
      </c>
      <c r="B63" s="4" t="str">
        <f t="shared" si="0"/>
        <v>Becas Educativa, para los hijos de los trabajadores</v>
      </c>
      <c r="C63" s="4">
        <v>0</v>
      </c>
      <c r="D63" s="4">
        <v>0</v>
      </c>
      <c r="E63" s="4" t="str">
        <f t="shared" si="1"/>
        <v>Pesos Mexicanos</v>
      </c>
      <c r="F63" s="4" t="str">
        <f t="shared" si="2"/>
        <v>Mensual</v>
      </c>
    </row>
    <row r="64" spans="1:6" x14ac:dyDescent="0.25">
      <c r="A64" s="4">
        <v>8</v>
      </c>
      <c r="B64" s="4" t="str">
        <f t="shared" si="0"/>
        <v>Becas Educativa, para los hijos de los trabajadores</v>
      </c>
      <c r="C64" s="4">
        <v>0</v>
      </c>
      <c r="D64" s="4">
        <v>0</v>
      </c>
      <c r="E64" s="4" t="str">
        <f t="shared" si="1"/>
        <v>Pesos Mexicanos</v>
      </c>
      <c r="F64" s="4" t="str">
        <f t="shared" si="2"/>
        <v>Mensual</v>
      </c>
    </row>
    <row r="65" spans="1:6" x14ac:dyDescent="0.25">
      <c r="A65" s="4">
        <v>8</v>
      </c>
      <c r="B65" s="4" t="str">
        <f t="shared" si="0"/>
        <v>Becas Educativa, para los hijos de los trabajadores</v>
      </c>
      <c r="C65" s="4">
        <v>0</v>
      </c>
      <c r="D65" s="4">
        <v>0</v>
      </c>
      <c r="E65" s="4" t="str">
        <f t="shared" si="1"/>
        <v>Pesos Mexicanos</v>
      </c>
      <c r="F65" s="4" t="str">
        <f t="shared" si="2"/>
        <v>Mensual</v>
      </c>
    </row>
    <row r="66" spans="1:6" x14ac:dyDescent="0.25">
      <c r="A66" s="4">
        <v>8</v>
      </c>
      <c r="B66" s="4" t="str">
        <f t="shared" si="0"/>
        <v>Becas Educativa, para los hijos de los trabajadores</v>
      </c>
      <c r="C66" s="4">
        <v>0</v>
      </c>
      <c r="D66" s="4">
        <v>0</v>
      </c>
      <c r="E66" s="4" t="str">
        <f t="shared" si="1"/>
        <v>Pesos Mexicanos</v>
      </c>
      <c r="F66" s="4" t="str">
        <f t="shared" si="2"/>
        <v>Mensual</v>
      </c>
    </row>
    <row r="67" spans="1:6" x14ac:dyDescent="0.25">
      <c r="A67" s="4">
        <v>8</v>
      </c>
      <c r="B67" s="4" t="str">
        <f t="shared" si="0"/>
        <v>Becas Educativa, para los hijos de los trabajadores</v>
      </c>
      <c r="C67" s="4">
        <v>0</v>
      </c>
      <c r="D67" s="4">
        <v>0</v>
      </c>
      <c r="E67" s="4" t="str">
        <f t="shared" si="1"/>
        <v>Pesos Mexicanos</v>
      </c>
      <c r="F67" s="4" t="str">
        <f t="shared" si="2"/>
        <v>Mensual</v>
      </c>
    </row>
    <row r="68" spans="1:6" x14ac:dyDescent="0.25">
      <c r="A68" s="4">
        <v>8</v>
      </c>
      <c r="B68" s="4" t="str">
        <f t="shared" si="0"/>
        <v>Becas Educativa, para los hijos de los trabajadores</v>
      </c>
      <c r="C68" s="4">
        <v>0</v>
      </c>
      <c r="D68" s="4">
        <v>0</v>
      </c>
      <c r="E68" s="4" t="str">
        <f t="shared" si="1"/>
        <v>Pesos Mexicanos</v>
      </c>
      <c r="F68" s="4" t="str">
        <f t="shared" si="2"/>
        <v>Mensual</v>
      </c>
    </row>
    <row r="69" spans="1:6" x14ac:dyDescent="0.25">
      <c r="A69" s="4">
        <v>8</v>
      </c>
      <c r="B69" s="4" t="str">
        <f t="shared" ref="B69:B132" si="3">IF(A69="","","Becas Educativa, para los hijos de los trabajadores")</f>
        <v>Becas Educativa, para los hijos de los trabajadores</v>
      </c>
      <c r="C69" s="4">
        <v>0</v>
      </c>
      <c r="D69" s="4">
        <v>0</v>
      </c>
      <c r="E69" s="4" t="str">
        <f t="shared" ref="E69:E132" si="4">IF(A69="","","Pesos Mexicanos")</f>
        <v>Pesos Mexicanos</v>
      </c>
      <c r="F69" s="4" t="str">
        <f t="shared" ref="F69:F132" si="5">IF(A69="","","Mensual")</f>
        <v>Mensual</v>
      </c>
    </row>
    <row r="70" spans="1:6" x14ac:dyDescent="0.25">
      <c r="A70" s="4">
        <v>8</v>
      </c>
      <c r="B70" s="4" t="str">
        <f t="shared" si="3"/>
        <v>Becas Educativa, para los hijos de los trabajadores</v>
      </c>
      <c r="C70" s="4">
        <v>0</v>
      </c>
      <c r="D70" s="4">
        <v>0</v>
      </c>
      <c r="E70" s="4" t="str">
        <f t="shared" si="4"/>
        <v>Pesos Mexicanos</v>
      </c>
      <c r="F70" s="4" t="str">
        <f t="shared" si="5"/>
        <v>Mensual</v>
      </c>
    </row>
    <row r="71" spans="1:6" x14ac:dyDescent="0.25">
      <c r="A71" s="4">
        <v>8</v>
      </c>
      <c r="B71" s="4" t="str">
        <f t="shared" si="3"/>
        <v>Becas Educativa, para los hijos de los trabajadores</v>
      </c>
      <c r="C71" s="4">
        <v>0</v>
      </c>
      <c r="D71" s="4">
        <v>0</v>
      </c>
      <c r="E71" s="4" t="str">
        <f t="shared" si="4"/>
        <v>Pesos Mexicanos</v>
      </c>
      <c r="F71" s="4" t="str">
        <f t="shared" si="5"/>
        <v>Mensual</v>
      </c>
    </row>
    <row r="72" spans="1:6" x14ac:dyDescent="0.25">
      <c r="A72" s="4">
        <v>8</v>
      </c>
      <c r="B72" s="4" t="str">
        <f t="shared" si="3"/>
        <v>Becas Educativa, para los hijos de los trabajadores</v>
      </c>
      <c r="C72" s="4">
        <v>0</v>
      </c>
      <c r="D72" s="4">
        <v>0</v>
      </c>
      <c r="E72" s="4" t="str">
        <f t="shared" si="4"/>
        <v>Pesos Mexicanos</v>
      </c>
      <c r="F72" s="4" t="str">
        <f t="shared" si="5"/>
        <v>Mensual</v>
      </c>
    </row>
    <row r="73" spans="1:6" x14ac:dyDescent="0.25">
      <c r="A73" s="4">
        <v>8</v>
      </c>
      <c r="B73" s="4" t="str">
        <f t="shared" si="3"/>
        <v>Becas Educativa, para los hijos de los trabajadores</v>
      </c>
      <c r="C73" s="4">
        <v>0</v>
      </c>
      <c r="D73" s="4">
        <v>0</v>
      </c>
      <c r="E73" s="4" t="str">
        <f t="shared" si="4"/>
        <v>Pesos Mexicanos</v>
      </c>
      <c r="F73" s="4" t="str">
        <f t="shared" si="5"/>
        <v>Mensual</v>
      </c>
    </row>
    <row r="74" spans="1:6" x14ac:dyDescent="0.25">
      <c r="A74" s="4">
        <v>8</v>
      </c>
      <c r="B74" s="4" t="str">
        <f t="shared" si="3"/>
        <v>Becas Educativa, para los hijos de los trabajadores</v>
      </c>
      <c r="C74" s="4">
        <v>0</v>
      </c>
      <c r="D74" s="4">
        <v>0</v>
      </c>
      <c r="E74" s="4" t="str">
        <f t="shared" si="4"/>
        <v>Pesos Mexicanos</v>
      </c>
      <c r="F74" s="4" t="str">
        <f t="shared" si="5"/>
        <v>Mensual</v>
      </c>
    </row>
    <row r="75" spans="1:6" x14ac:dyDescent="0.25">
      <c r="A75" s="4">
        <v>8</v>
      </c>
      <c r="B75" s="4" t="str">
        <f t="shared" si="3"/>
        <v>Becas Educativa, para los hijos de los trabajadores</v>
      </c>
      <c r="C75" s="4">
        <v>0</v>
      </c>
      <c r="D75" s="4">
        <v>0</v>
      </c>
      <c r="E75" s="4" t="str">
        <f t="shared" si="4"/>
        <v>Pesos Mexicanos</v>
      </c>
      <c r="F75" s="4" t="str">
        <f t="shared" si="5"/>
        <v>Mensual</v>
      </c>
    </row>
    <row r="76" spans="1:6" x14ac:dyDescent="0.25">
      <c r="A76" s="4">
        <v>8</v>
      </c>
      <c r="B76" s="4" t="str">
        <f t="shared" si="3"/>
        <v>Becas Educativa, para los hijos de los trabajadores</v>
      </c>
      <c r="C76" s="4">
        <v>0</v>
      </c>
      <c r="D76" s="4">
        <v>0</v>
      </c>
      <c r="E76" s="4" t="str">
        <f t="shared" si="4"/>
        <v>Pesos Mexicanos</v>
      </c>
      <c r="F76" s="4" t="str">
        <f t="shared" si="5"/>
        <v>Mensual</v>
      </c>
    </row>
    <row r="77" spans="1:6" x14ac:dyDescent="0.25">
      <c r="A77" s="4">
        <v>8</v>
      </c>
      <c r="B77" s="4" t="str">
        <f t="shared" si="3"/>
        <v>Becas Educativa, para los hijos de los trabajadores</v>
      </c>
      <c r="C77" s="4">
        <v>0</v>
      </c>
      <c r="D77" s="4">
        <v>0</v>
      </c>
      <c r="E77" s="4" t="str">
        <f t="shared" si="4"/>
        <v>Pesos Mexicanos</v>
      </c>
      <c r="F77" s="4" t="str">
        <f t="shared" si="5"/>
        <v>Mensual</v>
      </c>
    </row>
    <row r="78" spans="1:6" x14ac:dyDescent="0.25">
      <c r="A78" s="4">
        <v>8</v>
      </c>
      <c r="B78" s="4" t="str">
        <f t="shared" si="3"/>
        <v>Becas Educativa, para los hijos de los trabajadores</v>
      </c>
      <c r="C78" s="4">
        <v>0</v>
      </c>
      <c r="D78" s="4">
        <v>0</v>
      </c>
      <c r="E78" s="4" t="str">
        <f t="shared" si="4"/>
        <v>Pesos Mexicanos</v>
      </c>
      <c r="F78" s="4" t="str">
        <f t="shared" si="5"/>
        <v>Mensual</v>
      </c>
    </row>
    <row r="79" spans="1:6" x14ac:dyDescent="0.25">
      <c r="A79" s="4">
        <v>8</v>
      </c>
      <c r="B79" s="4" t="str">
        <f t="shared" si="3"/>
        <v>Becas Educativa, para los hijos de los trabajadores</v>
      </c>
      <c r="C79" s="4">
        <v>0</v>
      </c>
      <c r="D79" s="4">
        <v>0</v>
      </c>
      <c r="E79" s="4" t="str">
        <f t="shared" si="4"/>
        <v>Pesos Mexicanos</v>
      </c>
      <c r="F79" s="4" t="str">
        <f t="shared" si="5"/>
        <v>Mensual</v>
      </c>
    </row>
    <row r="80" spans="1:6" x14ac:dyDescent="0.25">
      <c r="A80" s="4">
        <v>8</v>
      </c>
      <c r="B80" s="4" t="str">
        <f t="shared" si="3"/>
        <v>Becas Educativa, para los hijos de los trabajadores</v>
      </c>
      <c r="C80" s="4">
        <v>0</v>
      </c>
      <c r="D80" s="4">
        <v>0</v>
      </c>
      <c r="E80" s="4" t="str">
        <f t="shared" si="4"/>
        <v>Pesos Mexicanos</v>
      </c>
      <c r="F80" s="4" t="str">
        <f t="shared" si="5"/>
        <v>Mensual</v>
      </c>
    </row>
    <row r="81" spans="1:6" x14ac:dyDescent="0.25">
      <c r="A81" s="4">
        <v>8</v>
      </c>
      <c r="B81" s="4" t="str">
        <f t="shared" si="3"/>
        <v>Becas Educativa, para los hijos de los trabajadores</v>
      </c>
      <c r="C81" s="4">
        <v>0</v>
      </c>
      <c r="D81" s="4">
        <v>0</v>
      </c>
      <c r="E81" s="4" t="str">
        <f t="shared" si="4"/>
        <v>Pesos Mexicanos</v>
      </c>
      <c r="F81" s="4" t="str">
        <f t="shared" si="5"/>
        <v>Mensual</v>
      </c>
    </row>
    <row r="82" spans="1:6" x14ac:dyDescent="0.25">
      <c r="A82" s="4">
        <v>8</v>
      </c>
      <c r="B82" s="4" t="str">
        <f t="shared" si="3"/>
        <v>Becas Educativa, para los hijos de los trabajadores</v>
      </c>
      <c r="C82" s="4">
        <v>0</v>
      </c>
      <c r="D82" s="4">
        <v>0</v>
      </c>
      <c r="E82" s="4" t="str">
        <f t="shared" si="4"/>
        <v>Pesos Mexicanos</v>
      </c>
      <c r="F82" s="4" t="str">
        <f t="shared" si="5"/>
        <v>Mensual</v>
      </c>
    </row>
    <row r="83" spans="1:6" x14ac:dyDescent="0.25">
      <c r="A83" s="4">
        <v>8</v>
      </c>
      <c r="B83" s="4" t="str">
        <f t="shared" si="3"/>
        <v>Becas Educativa, para los hijos de los trabajadores</v>
      </c>
      <c r="C83" s="4">
        <v>0</v>
      </c>
      <c r="D83" s="4">
        <v>0</v>
      </c>
      <c r="E83" s="4" t="str">
        <f t="shared" si="4"/>
        <v>Pesos Mexicanos</v>
      </c>
      <c r="F83" s="4" t="str">
        <f t="shared" si="5"/>
        <v>Mensual</v>
      </c>
    </row>
    <row r="84" spans="1:6" x14ac:dyDescent="0.25">
      <c r="A84" s="4">
        <v>8</v>
      </c>
      <c r="B84" s="4" t="str">
        <f t="shared" si="3"/>
        <v>Becas Educativa, para los hijos de los trabajadores</v>
      </c>
      <c r="C84" s="4">
        <v>0</v>
      </c>
      <c r="D84" s="4">
        <v>0</v>
      </c>
      <c r="E84" s="4" t="str">
        <f t="shared" si="4"/>
        <v>Pesos Mexicanos</v>
      </c>
      <c r="F84" s="4" t="str">
        <f t="shared" si="5"/>
        <v>Mensual</v>
      </c>
    </row>
    <row r="85" spans="1:6" x14ac:dyDescent="0.25">
      <c r="A85" s="4">
        <v>8</v>
      </c>
      <c r="B85" s="4" t="str">
        <f t="shared" si="3"/>
        <v>Becas Educativa, para los hijos de los trabajadores</v>
      </c>
      <c r="C85" s="4">
        <v>0</v>
      </c>
      <c r="D85" s="4">
        <v>0</v>
      </c>
      <c r="E85" s="4" t="str">
        <f t="shared" si="4"/>
        <v>Pesos Mexicanos</v>
      </c>
      <c r="F85" s="4" t="str">
        <f t="shared" si="5"/>
        <v>Mensual</v>
      </c>
    </row>
    <row r="86" spans="1:6" x14ac:dyDescent="0.25">
      <c r="A86" s="4">
        <v>8</v>
      </c>
      <c r="B86" s="4" t="str">
        <f t="shared" si="3"/>
        <v>Becas Educativa, para los hijos de los trabajadores</v>
      </c>
      <c r="C86" s="4">
        <v>0</v>
      </c>
      <c r="D86" s="4">
        <v>0</v>
      </c>
      <c r="E86" s="4" t="str">
        <f t="shared" si="4"/>
        <v>Pesos Mexicanos</v>
      </c>
      <c r="F86" s="4" t="str">
        <f t="shared" si="5"/>
        <v>Mensual</v>
      </c>
    </row>
    <row r="87" spans="1:6" x14ac:dyDescent="0.25">
      <c r="A87" s="4">
        <v>8</v>
      </c>
      <c r="B87" s="4" t="str">
        <f t="shared" si="3"/>
        <v>Becas Educativa, para los hijos de los trabajadores</v>
      </c>
      <c r="C87" s="4">
        <v>0</v>
      </c>
      <c r="D87" s="4">
        <v>0</v>
      </c>
      <c r="E87" s="4" t="str">
        <f t="shared" si="4"/>
        <v>Pesos Mexicanos</v>
      </c>
      <c r="F87" s="4" t="str">
        <f t="shared" si="5"/>
        <v>Mensual</v>
      </c>
    </row>
    <row r="88" spans="1:6" x14ac:dyDescent="0.25">
      <c r="A88" s="4">
        <v>8</v>
      </c>
      <c r="B88" s="4" t="str">
        <f t="shared" si="3"/>
        <v>Becas Educativa, para los hijos de los trabajadores</v>
      </c>
      <c r="C88" s="4">
        <v>0</v>
      </c>
      <c r="D88" s="4">
        <v>0</v>
      </c>
      <c r="E88" s="4" t="str">
        <f t="shared" si="4"/>
        <v>Pesos Mexicanos</v>
      </c>
      <c r="F88" s="4" t="str">
        <f t="shared" si="5"/>
        <v>Mensual</v>
      </c>
    </row>
    <row r="89" spans="1:6" x14ac:dyDescent="0.25">
      <c r="A89" s="4">
        <v>8</v>
      </c>
      <c r="B89" s="4" t="str">
        <f t="shared" si="3"/>
        <v>Becas Educativa, para los hijos de los trabajadores</v>
      </c>
      <c r="C89" s="4">
        <v>0</v>
      </c>
      <c r="D89" s="4">
        <v>0</v>
      </c>
      <c r="E89" s="4" t="str">
        <f t="shared" si="4"/>
        <v>Pesos Mexicanos</v>
      </c>
      <c r="F89" s="4" t="str">
        <f t="shared" si="5"/>
        <v>Mensual</v>
      </c>
    </row>
    <row r="90" spans="1:6" x14ac:dyDescent="0.25">
      <c r="A90" s="4">
        <v>8</v>
      </c>
      <c r="B90" s="4" t="str">
        <f t="shared" si="3"/>
        <v>Becas Educativa, para los hijos de los trabajadores</v>
      </c>
      <c r="C90" s="4">
        <v>0</v>
      </c>
      <c r="D90" s="4">
        <v>0</v>
      </c>
      <c r="E90" s="4" t="str">
        <f t="shared" si="4"/>
        <v>Pesos Mexicanos</v>
      </c>
      <c r="F90" s="4" t="str">
        <f t="shared" si="5"/>
        <v>Mensual</v>
      </c>
    </row>
    <row r="91" spans="1:6" x14ac:dyDescent="0.25">
      <c r="A91" s="4">
        <v>8</v>
      </c>
      <c r="B91" s="4" t="str">
        <f t="shared" si="3"/>
        <v>Becas Educativa, para los hijos de los trabajadores</v>
      </c>
      <c r="C91" s="4">
        <v>0</v>
      </c>
      <c r="D91" s="4">
        <v>0</v>
      </c>
      <c r="E91" s="4" t="str">
        <f t="shared" si="4"/>
        <v>Pesos Mexicanos</v>
      </c>
      <c r="F91" s="4" t="str">
        <f t="shared" si="5"/>
        <v>Mensual</v>
      </c>
    </row>
    <row r="92" spans="1:6" x14ac:dyDescent="0.25">
      <c r="A92" s="4">
        <v>8</v>
      </c>
      <c r="B92" s="4" t="str">
        <f t="shared" si="3"/>
        <v>Becas Educativa, para los hijos de los trabajadores</v>
      </c>
      <c r="C92" s="4">
        <v>0</v>
      </c>
      <c r="D92" s="4">
        <v>0</v>
      </c>
      <c r="E92" s="4" t="str">
        <f t="shared" si="4"/>
        <v>Pesos Mexicanos</v>
      </c>
      <c r="F92" s="4" t="str">
        <f t="shared" si="5"/>
        <v>Mensual</v>
      </c>
    </row>
    <row r="93" spans="1:6" x14ac:dyDescent="0.25">
      <c r="A93" s="4">
        <v>8</v>
      </c>
      <c r="B93" s="4" t="str">
        <f t="shared" si="3"/>
        <v>Becas Educativa, para los hijos de los trabajadores</v>
      </c>
      <c r="C93" s="4">
        <v>0</v>
      </c>
      <c r="D93" s="4">
        <v>0</v>
      </c>
      <c r="E93" s="4" t="str">
        <f t="shared" si="4"/>
        <v>Pesos Mexicanos</v>
      </c>
      <c r="F93" s="4" t="str">
        <f t="shared" si="5"/>
        <v>Mensual</v>
      </c>
    </row>
    <row r="94" spans="1:6" x14ac:dyDescent="0.25">
      <c r="A94" s="4">
        <v>8</v>
      </c>
      <c r="B94" s="4" t="str">
        <f t="shared" si="3"/>
        <v>Becas Educativa, para los hijos de los trabajadores</v>
      </c>
      <c r="C94" s="4">
        <v>0</v>
      </c>
      <c r="D94" s="4">
        <v>0</v>
      </c>
      <c r="E94" s="4" t="str">
        <f t="shared" si="4"/>
        <v>Pesos Mexicanos</v>
      </c>
      <c r="F94" s="4" t="str">
        <f t="shared" si="5"/>
        <v>Mensual</v>
      </c>
    </row>
    <row r="95" spans="1:6" x14ac:dyDescent="0.25">
      <c r="A95" s="4">
        <v>8</v>
      </c>
      <c r="B95" s="4" t="str">
        <f t="shared" si="3"/>
        <v>Becas Educativa, para los hijos de los trabajadores</v>
      </c>
      <c r="C95" s="4">
        <v>0</v>
      </c>
      <c r="D95" s="4">
        <v>0</v>
      </c>
      <c r="E95" s="4" t="str">
        <f t="shared" si="4"/>
        <v>Pesos Mexicanos</v>
      </c>
      <c r="F95" s="4" t="str">
        <f t="shared" si="5"/>
        <v>Mensual</v>
      </c>
    </row>
    <row r="96" spans="1:6" x14ac:dyDescent="0.25">
      <c r="A96" s="4">
        <v>8</v>
      </c>
      <c r="B96" s="4" t="str">
        <f t="shared" si="3"/>
        <v>Becas Educativa, para los hijos de los trabajadores</v>
      </c>
      <c r="C96" s="4">
        <v>0</v>
      </c>
      <c r="D96" s="4">
        <v>0</v>
      </c>
      <c r="E96" s="4" t="str">
        <f t="shared" si="4"/>
        <v>Pesos Mexicanos</v>
      </c>
      <c r="F96" s="4" t="str">
        <f t="shared" si="5"/>
        <v>Mensual</v>
      </c>
    </row>
    <row r="97" spans="1:6" x14ac:dyDescent="0.25">
      <c r="A97" s="4">
        <v>8</v>
      </c>
      <c r="B97" s="4" t="str">
        <f t="shared" si="3"/>
        <v>Becas Educativa, para los hijos de los trabajadores</v>
      </c>
      <c r="C97" s="4">
        <v>0</v>
      </c>
      <c r="D97" s="4">
        <v>0</v>
      </c>
      <c r="E97" s="4" t="str">
        <f t="shared" si="4"/>
        <v>Pesos Mexicanos</v>
      </c>
      <c r="F97" s="4" t="str">
        <f t="shared" si="5"/>
        <v>Mensual</v>
      </c>
    </row>
    <row r="98" spans="1:6" x14ac:dyDescent="0.25">
      <c r="A98" s="4">
        <v>8</v>
      </c>
      <c r="B98" s="4" t="str">
        <f t="shared" si="3"/>
        <v>Becas Educativa, para los hijos de los trabajadores</v>
      </c>
      <c r="C98" s="4">
        <v>0</v>
      </c>
      <c r="D98" s="4">
        <v>0</v>
      </c>
      <c r="E98" s="4" t="str">
        <f t="shared" si="4"/>
        <v>Pesos Mexicanos</v>
      </c>
      <c r="F98" s="4" t="str">
        <f t="shared" si="5"/>
        <v>Mensual</v>
      </c>
    </row>
    <row r="99" spans="1:6" x14ac:dyDescent="0.25">
      <c r="A99" s="4">
        <v>8</v>
      </c>
      <c r="B99" s="4" t="str">
        <f t="shared" si="3"/>
        <v>Becas Educativa, para los hijos de los trabajadores</v>
      </c>
      <c r="C99" s="4">
        <v>0</v>
      </c>
      <c r="D99" s="4">
        <v>0</v>
      </c>
      <c r="E99" s="4" t="str">
        <f t="shared" si="4"/>
        <v>Pesos Mexicanos</v>
      </c>
      <c r="F99" s="4" t="str">
        <f t="shared" si="5"/>
        <v>Mensual</v>
      </c>
    </row>
    <row r="100" spans="1:6" x14ac:dyDescent="0.25">
      <c r="A100" s="4">
        <v>8</v>
      </c>
      <c r="B100" s="4" t="str">
        <f t="shared" si="3"/>
        <v>Becas Educativa, para los hijos de los trabajadores</v>
      </c>
      <c r="C100" s="4">
        <v>0</v>
      </c>
      <c r="D100" s="4">
        <v>0</v>
      </c>
      <c r="E100" s="4" t="str">
        <f t="shared" si="4"/>
        <v>Pesos Mexicanos</v>
      </c>
      <c r="F100" s="4" t="str">
        <f t="shared" si="5"/>
        <v>Mensual</v>
      </c>
    </row>
    <row r="101" spans="1:6" x14ac:dyDescent="0.25">
      <c r="A101" s="4">
        <v>8</v>
      </c>
      <c r="B101" s="4" t="str">
        <f t="shared" si="3"/>
        <v>Becas Educativa, para los hijos de los trabajadores</v>
      </c>
      <c r="C101" s="4">
        <v>0</v>
      </c>
      <c r="D101" s="4">
        <v>0</v>
      </c>
      <c r="E101" s="4" t="str">
        <f t="shared" si="4"/>
        <v>Pesos Mexicanos</v>
      </c>
      <c r="F101" s="4" t="str">
        <f t="shared" si="5"/>
        <v>Mensual</v>
      </c>
    </row>
    <row r="102" spans="1:6" x14ac:dyDescent="0.25">
      <c r="A102" s="4">
        <v>8</v>
      </c>
      <c r="B102" s="4" t="str">
        <f t="shared" si="3"/>
        <v>Becas Educativa, para los hijos de los trabajadores</v>
      </c>
      <c r="C102" s="4">
        <v>0</v>
      </c>
      <c r="D102" s="4">
        <v>0</v>
      </c>
      <c r="E102" s="4" t="str">
        <f t="shared" si="4"/>
        <v>Pesos Mexicanos</v>
      </c>
      <c r="F102" s="4" t="str">
        <f t="shared" si="5"/>
        <v>Mensual</v>
      </c>
    </row>
    <row r="103" spans="1:6" x14ac:dyDescent="0.25">
      <c r="A103" s="4">
        <v>8</v>
      </c>
      <c r="B103" s="4" t="str">
        <f t="shared" si="3"/>
        <v>Becas Educativa, para los hijos de los trabajadores</v>
      </c>
      <c r="C103" s="4">
        <v>0</v>
      </c>
      <c r="D103" s="4">
        <v>0</v>
      </c>
      <c r="E103" s="4" t="str">
        <f t="shared" si="4"/>
        <v>Pesos Mexicanos</v>
      </c>
      <c r="F103" s="4" t="str">
        <f t="shared" si="5"/>
        <v>Mensual</v>
      </c>
    </row>
    <row r="104" spans="1:6" x14ac:dyDescent="0.25">
      <c r="A104" s="4">
        <v>8</v>
      </c>
      <c r="B104" s="4" t="str">
        <f t="shared" si="3"/>
        <v>Becas Educativa, para los hijos de los trabajadores</v>
      </c>
      <c r="C104" s="4">
        <v>0</v>
      </c>
      <c r="D104" s="4">
        <v>0</v>
      </c>
      <c r="E104" s="4" t="str">
        <f t="shared" si="4"/>
        <v>Pesos Mexicanos</v>
      </c>
      <c r="F104" s="4" t="str">
        <f t="shared" si="5"/>
        <v>Mensual</v>
      </c>
    </row>
    <row r="105" spans="1:6" x14ac:dyDescent="0.25">
      <c r="A105" s="4">
        <v>8</v>
      </c>
      <c r="B105" s="4" t="str">
        <f t="shared" si="3"/>
        <v>Becas Educativa, para los hijos de los trabajadores</v>
      </c>
      <c r="C105" s="4">
        <v>0</v>
      </c>
      <c r="D105" s="4">
        <v>0</v>
      </c>
      <c r="E105" s="4" t="str">
        <f t="shared" si="4"/>
        <v>Pesos Mexicanos</v>
      </c>
      <c r="F105" s="4" t="str">
        <f t="shared" si="5"/>
        <v>Mensual</v>
      </c>
    </row>
    <row r="106" spans="1:6" x14ac:dyDescent="0.25">
      <c r="A106" s="4">
        <v>8</v>
      </c>
      <c r="B106" s="4" t="str">
        <f t="shared" si="3"/>
        <v>Becas Educativa, para los hijos de los trabajadores</v>
      </c>
      <c r="C106" s="4">
        <v>0</v>
      </c>
      <c r="D106" s="4">
        <v>0</v>
      </c>
      <c r="E106" s="4" t="str">
        <f t="shared" si="4"/>
        <v>Pesos Mexicanos</v>
      </c>
      <c r="F106" s="4" t="str">
        <f t="shared" si="5"/>
        <v>Mensual</v>
      </c>
    </row>
    <row r="107" spans="1:6" x14ac:dyDescent="0.25">
      <c r="A107" s="4">
        <v>8</v>
      </c>
      <c r="B107" s="4" t="str">
        <f t="shared" si="3"/>
        <v>Becas Educativa, para los hijos de los trabajadores</v>
      </c>
      <c r="C107" s="4">
        <v>0</v>
      </c>
      <c r="D107" s="4">
        <v>0</v>
      </c>
      <c r="E107" s="4" t="str">
        <f t="shared" si="4"/>
        <v>Pesos Mexicanos</v>
      </c>
      <c r="F107" s="4" t="str">
        <f t="shared" si="5"/>
        <v>Mensual</v>
      </c>
    </row>
    <row r="108" spans="1:6" x14ac:dyDescent="0.25">
      <c r="A108" s="4">
        <v>8</v>
      </c>
      <c r="B108" s="4" t="str">
        <f t="shared" si="3"/>
        <v>Becas Educativa, para los hijos de los trabajadores</v>
      </c>
      <c r="C108" s="4">
        <v>0</v>
      </c>
      <c r="D108" s="4">
        <v>0</v>
      </c>
      <c r="E108" s="4" t="str">
        <f t="shared" si="4"/>
        <v>Pesos Mexicanos</v>
      </c>
      <c r="F108" s="4" t="str">
        <f t="shared" si="5"/>
        <v>Mensual</v>
      </c>
    </row>
    <row r="109" spans="1:6" x14ac:dyDescent="0.25">
      <c r="A109" s="4">
        <v>8</v>
      </c>
      <c r="B109" s="4" t="str">
        <f t="shared" si="3"/>
        <v>Becas Educativa, para los hijos de los trabajadores</v>
      </c>
      <c r="C109" s="4">
        <v>0</v>
      </c>
      <c r="D109" s="4">
        <v>0</v>
      </c>
      <c r="E109" s="4" t="str">
        <f t="shared" si="4"/>
        <v>Pesos Mexicanos</v>
      </c>
      <c r="F109" s="4" t="str">
        <f t="shared" si="5"/>
        <v>Mensual</v>
      </c>
    </row>
    <row r="110" spans="1:6" x14ac:dyDescent="0.25">
      <c r="A110" s="4">
        <v>8</v>
      </c>
      <c r="B110" s="4" t="str">
        <f t="shared" si="3"/>
        <v>Becas Educativa, para los hijos de los trabajadores</v>
      </c>
      <c r="C110" s="4">
        <v>0</v>
      </c>
      <c r="D110" s="4">
        <v>0</v>
      </c>
      <c r="E110" s="4" t="str">
        <f t="shared" si="4"/>
        <v>Pesos Mexicanos</v>
      </c>
      <c r="F110" s="4" t="str">
        <f t="shared" si="5"/>
        <v>Mensual</v>
      </c>
    </row>
    <row r="111" spans="1:6" x14ac:dyDescent="0.25">
      <c r="A111" s="4">
        <v>8</v>
      </c>
      <c r="B111" s="4" t="str">
        <f t="shared" si="3"/>
        <v>Becas Educativa, para los hijos de los trabajadores</v>
      </c>
      <c r="C111" s="4">
        <v>0</v>
      </c>
      <c r="D111" s="4">
        <v>0</v>
      </c>
      <c r="E111" s="4" t="str">
        <f t="shared" si="4"/>
        <v>Pesos Mexicanos</v>
      </c>
      <c r="F111" s="4" t="str">
        <f t="shared" si="5"/>
        <v>Mensual</v>
      </c>
    </row>
    <row r="112" spans="1:6" x14ac:dyDescent="0.25">
      <c r="A112" s="4">
        <v>8</v>
      </c>
      <c r="B112" s="4" t="str">
        <f t="shared" si="3"/>
        <v>Becas Educativa, para los hijos de los trabajadores</v>
      </c>
      <c r="C112" s="4">
        <v>0</v>
      </c>
      <c r="D112" s="4">
        <v>0</v>
      </c>
      <c r="E112" s="4" t="str">
        <f t="shared" si="4"/>
        <v>Pesos Mexicanos</v>
      </c>
      <c r="F112" s="4" t="str">
        <f t="shared" si="5"/>
        <v>Mensual</v>
      </c>
    </row>
    <row r="113" spans="1:6" x14ac:dyDescent="0.25">
      <c r="A113" s="4">
        <v>8</v>
      </c>
      <c r="B113" s="4" t="str">
        <f t="shared" si="3"/>
        <v>Becas Educativa, para los hijos de los trabajadores</v>
      </c>
      <c r="C113" s="4">
        <v>0</v>
      </c>
      <c r="D113" s="4">
        <v>0</v>
      </c>
      <c r="E113" s="4" t="str">
        <f t="shared" si="4"/>
        <v>Pesos Mexicanos</v>
      </c>
      <c r="F113" s="4" t="str">
        <f t="shared" si="5"/>
        <v>Mensual</v>
      </c>
    </row>
    <row r="114" spans="1:6" x14ac:dyDescent="0.25">
      <c r="A114" s="4">
        <v>8</v>
      </c>
      <c r="B114" s="4" t="str">
        <f t="shared" si="3"/>
        <v>Becas Educativa, para los hijos de los trabajadores</v>
      </c>
      <c r="C114" s="4">
        <v>0</v>
      </c>
      <c r="D114" s="4">
        <v>0</v>
      </c>
      <c r="E114" s="4" t="str">
        <f t="shared" si="4"/>
        <v>Pesos Mexicanos</v>
      </c>
      <c r="F114" s="4" t="str">
        <f t="shared" si="5"/>
        <v>Mensual</v>
      </c>
    </row>
    <row r="115" spans="1:6" x14ac:dyDescent="0.25">
      <c r="A115" s="4">
        <v>8</v>
      </c>
      <c r="B115" s="4" t="str">
        <f t="shared" si="3"/>
        <v>Becas Educativa, para los hijos de los trabajadores</v>
      </c>
      <c r="C115" s="4">
        <v>0</v>
      </c>
      <c r="D115" s="4">
        <v>0</v>
      </c>
      <c r="E115" s="4" t="str">
        <f t="shared" si="4"/>
        <v>Pesos Mexicanos</v>
      </c>
      <c r="F115" s="4" t="str">
        <f t="shared" si="5"/>
        <v>Mensual</v>
      </c>
    </row>
    <row r="116" spans="1:6" x14ac:dyDescent="0.25">
      <c r="A116" s="4">
        <v>8</v>
      </c>
      <c r="B116" s="4" t="str">
        <f t="shared" si="3"/>
        <v>Becas Educativa, para los hijos de los trabajadores</v>
      </c>
      <c r="C116" s="4">
        <v>0</v>
      </c>
      <c r="D116" s="4">
        <v>0</v>
      </c>
      <c r="E116" s="4" t="str">
        <f t="shared" si="4"/>
        <v>Pesos Mexicanos</v>
      </c>
      <c r="F116" s="4" t="str">
        <f t="shared" si="5"/>
        <v>Mensual</v>
      </c>
    </row>
    <row r="117" spans="1:6" x14ac:dyDescent="0.25">
      <c r="A117" s="4">
        <v>8</v>
      </c>
      <c r="B117" s="4" t="str">
        <f t="shared" si="3"/>
        <v>Becas Educativa, para los hijos de los trabajadores</v>
      </c>
      <c r="C117" s="4">
        <v>0</v>
      </c>
      <c r="D117" s="4">
        <v>0</v>
      </c>
      <c r="E117" s="4" t="str">
        <f t="shared" si="4"/>
        <v>Pesos Mexicanos</v>
      </c>
      <c r="F117" s="4" t="str">
        <f t="shared" si="5"/>
        <v>Mensual</v>
      </c>
    </row>
    <row r="118" spans="1:6" x14ac:dyDescent="0.25">
      <c r="A118" s="4">
        <v>8</v>
      </c>
      <c r="B118" s="4" t="str">
        <f t="shared" si="3"/>
        <v>Becas Educativa, para los hijos de los trabajadores</v>
      </c>
      <c r="C118" s="4">
        <v>0</v>
      </c>
      <c r="D118" s="4">
        <v>0</v>
      </c>
      <c r="E118" s="4" t="str">
        <f t="shared" si="4"/>
        <v>Pesos Mexicanos</v>
      </c>
      <c r="F118" s="4" t="str">
        <f t="shared" si="5"/>
        <v>Mensual</v>
      </c>
    </row>
    <row r="119" spans="1:6" x14ac:dyDescent="0.25">
      <c r="A119" s="4">
        <v>8</v>
      </c>
      <c r="B119" s="4" t="str">
        <f t="shared" si="3"/>
        <v>Becas Educativa, para los hijos de los trabajadores</v>
      </c>
      <c r="C119" s="4">
        <v>0</v>
      </c>
      <c r="D119" s="4">
        <v>0</v>
      </c>
      <c r="E119" s="4" t="str">
        <f t="shared" si="4"/>
        <v>Pesos Mexicanos</v>
      </c>
      <c r="F119" s="4" t="str">
        <f t="shared" si="5"/>
        <v>Mensual</v>
      </c>
    </row>
    <row r="120" spans="1:6" x14ac:dyDescent="0.25">
      <c r="A120" s="4">
        <v>8</v>
      </c>
      <c r="B120" s="4" t="str">
        <f t="shared" si="3"/>
        <v>Becas Educativa, para los hijos de los trabajadores</v>
      </c>
      <c r="C120" s="4">
        <v>0</v>
      </c>
      <c r="D120" s="4">
        <v>0</v>
      </c>
      <c r="E120" s="4" t="str">
        <f t="shared" si="4"/>
        <v>Pesos Mexicanos</v>
      </c>
      <c r="F120" s="4" t="str">
        <f t="shared" si="5"/>
        <v>Mensual</v>
      </c>
    </row>
    <row r="121" spans="1:6" x14ac:dyDescent="0.25">
      <c r="A121" s="4">
        <v>8</v>
      </c>
      <c r="B121" s="4" t="str">
        <f t="shared" si="3"/>
        <v>Becas Educativa, para los hijos de los trabajadores</v>
      </c>
      <c r="C121" s="4">
        <v>0</v>
      </c>
      <c r="D121" s="4">
        <v>0</v>
      </c>
      <c r="E121" s="4" t="str">
        <f t="shared" si="4"/>
        <v>Pesos Mexicanos</v>
      </c>
      <c r="F121" s="4" t="str">
        <f t="shared" si="5"/>
        <v>Mensual</v>
      </c>
    </row>
    <row r="122" spans="1:6" x14ac:dyDescent="0.25">
      <c r="A122" s="4">
        <v>8</v>
      </c>
      <c r="B122" s="4" t="str">
        <f t="shared" si="3"/>
        <v>Becas Educativa, para los hijos de los trabajadores</v>
      </c>
      <c r="C122" s="4">
        <v>0</v>
      </c>
      <c r="D122" s="4">
        <v>0</v>
      </c>
      <c r="E122" s="4" t="str">
        <f t="shared" si="4"/>
        <v>Pesos Mexicanos</v>
      </c>
      <c r="F122" s="4" t="str">
        <f t="shared" si="5"/>
        <v>Mensual</v>
      </c>
    </row>
    <row r="123" spans="1:6" x14ac:dyDescent="0.25">
      <c r="A123" s="4">
        <v>8</v>
      </c>
      <c r="B123" s="4" t="str">
        <f t="shared" si="3"/>
        <v>Becas Educativa, para los hijos de los trabajadores</v>
      </c>
      <c r="C123" s="4">
        <v>0</v>
      </c>
      <c r="D123" s="4">
        <v>0</v>
      </c>
      <c r="E123" s="4" t="str">
        <f t="shared" si="4"/>
        <v>Pesos Mexicanos</v>
      </c>
      <c r="F123" s="4" t="str">
        <f t="shared" si="5"/>
        <v>Mensual</v>
      </c>
    </row>
    <row r="124" spans="1:6" x14ac:dyDescent="0.25">
      <c r="A124" s="4">
        <v>8</v>
      </c>
      <c r="B124" s="4" t="str">
        <f t="shared" si="3"/>
        <v>Becas Educativa, para los hijos de los trabajadores</v>
      </c>
      <c r="C124" s="4">
        <v>0</v>
      </c>
      <c r="D124" s="4">
        <v>0</v>
      </c>
      <c r="E124" s="4" t="str">
        <f t="shared" si="4"/>
        <v>Pesos Mexicanos</v>
      </c>
      <c r="F124" s="4" t="str">
        <f t="shared" si="5"/>
        <v>Mensual</v>
      </c>
    </row>
    <row r="125" spans="1:6" x14ac:dyDescent="0.25">
      <c r="A125" s="4">
        <v>8</v>
      </c>
      <c r="B125" s="4" t="str">
        <f t="shared" si="3"/>
        <v>Becas Educativa, para los hijos de los trabajadores</v>
      </c>
      <c r="C125" s="4">
        <v>0</v>
      </c>
      <c r="D125" s="4">
        <v>0</v>
      </c>
      <c r="E125" s="4" t="str">
        <f t="shared" si="4"/>
        <v>Pesos Mexicanos</v>
      </c>
      <c r="F125" s="4" t="str">
        <f t="shared" si="5"/>
        <v>Mensual</v>
      </c>
    </row>
    <row r="126" spans="1:6" x14ac:dyDescent="0.25">
      <c r="A126" s="4">
        <v>8</v>
      </c>
      <c r="B126" s="4" t="str">
        <f t="shared" si="3"/>
        <v>Becas Educativa, para los hijos de los trabajadores</v>
      </c>
      <c r="C126" s="4">
        <v>0</v>
      </c>
      <c r="D126" s="4">
        <v>0</v>
      </c>
      <c r="E126" s="4" t="str">
        <f t="shared" si="4"/>
        <v>Pesos Mexicanos</v>
      </c>
      <c r="F126" s="4" t="str">
        <f t="shared" si="5"/>
        <v>Mensual</v>
      </c>
    </row>
    <row r="127" spans="1:6" x14ac:dyDescent="0.25">
      <c r="A127" s="4">
        <v>8</v>
      </c>
      <c r="B127" s="4" t="str">
        <f t="shared" si="3"/>
        <v>Becas Educativa, para los hijos de los trabajadores</v>
      </c>
      <c r="C127" s="4">
        <v>0</v>
      </c>
      <c r="D127" s="4">
        <v>0</v>
      </c>
      <c r="E127" s="4" t="str">
        <f t="shared" si="4"/>
        <v>Pesos Mexicanos</v>
      </c>
      <c r="F127" s="4" t="str">
        <f t="shared" si="5"/>
        <v>Mensual</v>
      </c>
    </row>
    <row r="128" spans="1:6" x14ac:dyDescent="0.25">
      <c r="A128" s="4">
        <v>8</v>
      </c>
      <c r="B128" s="4" t="str">
        <f t="shared" si="3"/>
        <v>Becas Educativa, para los hijos de los trabajadores</v>
      </c>
      <c r="C128" s="4">
        <v>0</v>
      </c>
      <c r="D128" s="4">
        <v>0</v>
      </c>
      <c r="E128" s="4" t="str">
        <f t="shared" si="4"/>
        <v>Pesos Mexicanos</v>
      </c>
      <c r="F128" s="4" t="str">
        <f t="shared" si="5"/>
        <v>Mensual</v>
      </c>
    </row>
    <row r="129" spans="1:6" x14ac:dyDescent="0.25">
      <c r="A129" s="4">
        <v>8</v>
      </c>
      <c r="B129" s="4" t="str">
        <f t="shared" si="3"/>
        <v>Becas Educativa, para los hijos de los trabajadores</v>
      </c>
      <c r="C129" s="4">
        <v>0</v>
      </c>
      <c r="D129" s="4">
        <v>0</v>
      </c>
      <c r="E129" s="4" t="str">
        <f t="shared" si="4"/>
        <v>Pesos Mexicanos</v>
      </c>
      <c r="F129" s="4" t="str">
        <f t="shared" si="5"/>
        <v>Mensual</v>
      </c>
    </row>
    <row r="130" spans="1:6" x14ac:dyDescent="0.25">
      <c r="A130" s="4">
        <v>8</v>
      </c>
      <c r="B130" s="4" t="str">
        <f t="shared" si="3"/>
        <v>Becas Educativa, para los hijos de los trabajadores</v>
      </c>
      <c r="C130" s="4">
        <v>0</v>
      </c>
      <c r="D130" s="4">
        <v>0</v>
      </c>
      <c r="E130" s="4" t="str">
        <f t="shared" si="4"/>
        <v>Pesos Mexicanos</v>
      </c>
      <c r="F130" s="4" t="str">
        <f t="shared" si="5"/>
        <v>Mensual</v>
      </c>
    </row>
    <row r="131" spans="1:6" x14ac:dyDescent="0.25">
      <c r="A131" s="4">
        <v>8</v>
      </c>
      <c r="B131" s="4" t="str">
        <f t="shared" si="3"/>
        <v>Becas Educativa, para los hijos de los trabajadores</v>
      </c>
      <c r="C131" s="4">
        <v>0</v>
      </c>
      <c r="D131" s="4">
        <v>0</v>
      </c>
      <c r="E131" s="4" t="str">
        <f t="shared" si="4"/>
        <v>Pesos Mexicanos</v>
      </c>
      <c r="F131" s="4" t="str">
        <f t="shared" si="5"/>
        <v>Mensual</v>
      </c>
    </row>
    <row r="132" spans="1:6" x14ac:dyDescent="0.25">
      <c r="A132" s="4">
        <v>8</v>
      </c>
      <c r="B132" s="4" t="str">
        <f t="shared" si="3"/>
        <v>Becas Educativa, para los hijos de los trabajadores</v>
      </c>
      <c r="C132" s="4">
        <v>0</v>
      </c>
      <c r="D132" s="4">
        <v>0</v>
      </c>
      <c r="E132" s="4" t="str">
        <f t="shared" si="4"/>
        <v>Pesos Mexicanos</v>
      </c>
      <c r="F132" s="4" t="str">
        <f t="shared" si="5"/>
        <v>Mensual</v>
      </c>
    </row>
    <row r="133" spans="1:6" x14ac:dyDescent="0.25">
      <c r="A133" s="4">
        <v>8</v>
      </c>
      <c r="B133" s="4" t="str">
        <f t="shared" ref="B133:B146" si="6">IF(A133="","","Becas Educativa, para los hijos de los trabajadores")</f>
        <v>Becas Educativa, para los hijos de los trabajadores</v>
      </c>
      <c r="C133" s="4">
        <v>0</v>
      </c>
      <c r="D133" s="4">
        <v>0</v>
      </c>
      <c r="E133" s="4" t="str">
        <f t="shared" ref="E133:E146" si="7">IF(A133="","","Pesos Mexicanos")</f>
        <v>Pesos Mexicanos</v>
      </c>
      <c r="F133" s="4" t="str">
        <f t="shared" ref="F133:F146" si="8">IF(A133="","","Mensual")</f>
        <v>Mensual</v>
      </c>
    </row>
    <row r="134" spans="1:6" x14ac:dyDescent="0.25">
      <c r="A134" s="4">
        <v>8</v>
      </c>
      <c r="B134" s="4" t="str">
        <f t="shared" si="6"/>
        <v>Becas Educativa, para los hijos de los trabajadores</v>
      </c>
      <c r="C134" s="4">
        <v>0</v>
      </c>
      <c r="D134" s="4">
        <v>0</v>
      </c>
      <c r="E134" s="4" t="str">
        <f t="shared" si="7"/>
        <v>Pesos Mexicanos</v>
      </c>
      <c r="F134" s="4" t="str">
        <f t="shared" si="8"/>
        <v>Mensual</v>
      </c>
    </row>
    <row r="135" spans="1:6" x14ac:dyDescent="0.25">
      <c r="A135" s="4">
        <v>8</v>
      </c>
      <c r="B135" s="4" t="str">
        <f t="shared" si="6"/>
        <v>Becas Educativa, para los hijos de los trabajadores</v>
      </c>
      <c r="C135" s="4">
        <v>0</v>
      </c>
      <c r="D135" s="4">
        <v>0</v>
      </c>
      <c r="E135" s="4" t="str">
        <f t="shared" si="7"/>
        <v>Pesos Mexicanos</v>
      </c>
      <c r="F135" s="4" t="str">
        <f t="shared" si="8"/>
        <v>Mensual</v>
      </c>
    </row>
    <row r="136" spans="1:6" x14ac:dyDescent="0.25">
      <c r="A136" s="4">
        <v>8</v>
      </c>
      <c r="B136" s="4" t="str">
        <f t="shared" si="6"/>
        <v>Becas Educativa, para los hijos de los trabajadores</v>
      </c>
      <c r="C136" s="4">
        <v>0</v>
      </c>
      <c r="D136" s="4">
        <v>0</v>
      </c>
      <c r="E136" s="4" t="str">
        <f t="shared" si="7"/>
        <v>Pesos Mexicanos</v>
      </c>
      <c r="F136" s="4" t="str">
        <f t="shared" si="8"/>
        <v>Mensual</v>
      </c>
    </row>
    <row r="137" spans="1:6" x14ac:dyDescent="0.25">
      <c r="A137" s="4">
        <v>8</v>
      </c>
      <c r="B137" s="4" t="str">
        <f t="shared" si="6"/>
        <v>Becas Educativa, para los hijos de los trabajadores</v>
      </c>
      <c r="C137" s="4">
        <v>0</v>
      </c>
      <c r="D137" s="4">
        <v>0</v>
      </c>
      <c r="E137" s="4" t="str">
        <f t="shared" si="7"/>
        <v>Pesos Mexicanos</v>
      </c>
      <c r="F137" s="4" t="str">
        <f t="shared" si="8"/>
        <v>Mensual</v>
      </c>
    </row>
    <row r="138" spans="1:6" x14ac:dyDescent="0.25">
      <c r="A138" s="4">
        <v>8</v>
      </c>
      <c r="B138" s="4" t="str">
        <f t="shared" si="6"/>
        <v>Becas Educativa, para los hijos de los trabajadores</v>
      </c>
      <c r="C138" s="4">
        <v>0</v>
      </c>
      <c r="D138" s="4">
        <v>0</v>
      </c>
      <c r="E138" s="4" t="str">
        <f t="shared" si="7"/>
        <v>Pesos Mexicanos</v>
      </c>
      <c r="F138" s="4" t="str">
        <f t="shared" si="8"/>
        <v>Mensual</v>
      </c>
    </row>
    <row r="139" spans="1:6" x14ac:dyDescent="0.25">
      <c r="A139" s="4">
        <v>8</v>
      </c>
      <c r="B139" s="4" t="str">
        <f t="shared" si="6"/>
        <v>Becas Educativa, para los hijos de los trabajadores</v>
      </c>
      <c r="C139" s="4">
        <v>0</v>
      </c>
      <c r="D139" s="4">
        <v>0</v>
      </c>
      <c r="E139" s="4" t="str">
        <f t="shared" si="7"/>
        <v>Pesos Mexicanos</v>
      </c>
      <c r="F139" s="4" t="str">
        <f t="shared" si="8"/>
        <v>Mensual</v>
      </c>
    </row>
    <row r="140" spans="1:6" x14ac:dyDescent="0.25">
      <c r="A140" s="4">
        <v>8</v>
      </c>
      <c r="B140" s="4" t="str">
        <f t="shared" si="6"/>
        <v>Becas Educativa, para los hijos de los trabajadores</v>
      </c>
      <c r="C140" s="4">
        <v>0</v>
      </c>
      <c r="D140" s="4">
        <v>0</v>
      </c>
      <c r="E140" s="4" t="str">
        <f t="shared" si="7"/>
        <v>Pesos Mexicanos</v>
      </c>
      <c r="F140" s="4" t="str">
        <f t="shared" si="8"/>
        <v>Mensual</v>
      </c>
    </row>
    <row r="141" spans="1:6" x14ac:dyDescent="0.25">
      <c r="A141" s="4">
        <v>8</v>
      </c>
      <c r="B141" s="4" t="str">
        <f t="shared" si="6"/>
        <v>Becas Educativa, para los hijos de los trabajadores</v>
      </c>
      <c r="C141" s="4">
        <v>0</v>
      </c>
      <c r="D141" s="4">
        <v>0</v>
      </c>
      <c r="E141" s="4" t="str">
        <f t="shared" si="7"/>
        <v>Pesos Mexicanos</v>
      </c>
      <c r="F141" s="4" t="str">
        <f t="shared" si="8"/>
        <v>Mensual</v>
      </c>
    </row>
    <row r="142" spans="1:6" x14ac:dyDescent="0.25">
      <c r="A142" s="4">
        <v>8</v>
      </c>
      <c r="B142" s="4" t="str">
        <f t="shared" si="6"/>
        <v>Becas Educativa, para los hijos de los trabajadores</v>
      </c>
      <c r="C142" s="4">
        <v>0</v>
      </c>
      <c r="D142" s="4">
        <v>0</v>
      </c>
      <c r="E142" s="4" t="str">
        <f t="shared" si="7"/>
        <v>Pesos Mexicanos</v>
      </c>
      <c r="F142" s="4" t="str">
        <f t="shared" si="8"/>
        <v>Mensual</v>
      </c>
    </row>
    <row r="143" spans="1:6" x14ac:dyDescent="0.25">
      <c r="A143" s="4">
        <v>8</v>
      </c>
      <c r="B143" s="4" t="str">
        <f t="shared" si="6"/>
        <v>Becas Educativa, para los hijos de los trabajadores</v>
      </c>
      <c r="C143" s="4">
        <v>0</v>
      </c>
      <c r="D143" s="4">
        <v>0</v>
      </c>
      <c r="E143" s="4" t="str">
        <f t="shared" si="7"/>
        <v>Pesos Mexicanos</v>
      </c>
      <c r="F143" s="4" t="str">
        <f t="shared" si="8"/>
        <v>Mensual</v>
      </c>
    </row>
    <row r="144" spans="1:6" x14ac:dyDescent="0.25">
      <c r="A144" s="4">
        <v>8</v>
      </c>
      <c r="B144" s="4" t="str">
        <f t="shared" si="6"/>
        <v>Becas Educativa, para los hijos de los trabajadores</v>
      </c>
      <c r="C144" s="4">
        <v>0</v>
      </c>
      <c r="D144" s="4">
        <v>0</v>
      </c>
      <c r="E144" s="4" t="str">
        <f t="shared" si="7"/>
        <v>Pesos Mexicanos</v>
      </c>
      <c r="F144" s="4" t="str">
        <f t="shared" si="8"/>
        <v>Mensual</v>
      </c>
    </row>
    <row r="145" spans="1:6" x14ac:dyDescent="0.25">
      <c r="A145" s="4">
        <v>8</v>
      </c>
      <c r="B145" s="4" t="str">
        <f t="shared" si="6"/>
        <v>Becas Educativa, para los hijos de los trabajadores</v>
      </c>
      <c r="C145" s="4">
        <v>0</v>
      </c>
      <c r="D145" s="4">
        <v>0</v>
      </c>
      <c r="E145" s="4" t="str">
        <f t="shared" si="7"/>
        <v>Pesos Mexicanos</v>
      </c>
      <c r="F145" s="4" t="str">
        <f t="shared" si="8"/>
        <v>Mensual</v>
      </c>
    </row>
    <row r="146" spans="1:6" x14ac:dyDescent="0.25">
      <c r="A146" s="4">
        <v>8</v>
      </c>
      <c r="B146" s="4" t="str">
        <f t="shared" si="6"/>
        <v>Becas Educativa, para los hijos de los trabajadores</v>
      </c>
      <c r="C146" s="4">
        <v>0</v>
      </c>
      <c r="D146" s="4">
        <v>0</v>
      </c>
      <c r="E146" s="4" t="str">
        <f t="shared" si="7"/>
        <v>Pesos Mexicanos</v>
      </c>
      <c r="F146" s="4" t="str">
        <f t="shared" si="8"/>
        <v>Mensual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8</v>
      </c>
      <c r="B4" t="s">
        <v>253</v>
      </c>
      <c r="C4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6"/>
  <sheetViews>
    <sheetView topLeftCell="A3" workbookViewId="0">
      <selection activeCell="A4" sqref="A4:F146"/>
    </sheetView>
  </sheetViews>
  <sheetFormatPr baseColWidth="10" defaultColWidth="9.140625" defaultRowHeight="15" x14ac:dyDescent="0.25"/>
  <cols>
    <col min="1" max="1" width="6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51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3123</v>
      </c>
      <c r="B4" s="4" t="s">
        <v>222</v>
      </c>
      <c r="C4" s="4">
        <v>72250.679999999993</v>
      </c>
      <c r="D4" s="4">
        <v>61709.42</v>
      </c>
      <c r="E4" s="4" t="s">
        <v>214</v>
      </c>
      <c r="F4" s="4" t="s">
        <v>223</v>
      </c>
    </row>
    <row r="5" spans="1:6" x14ac:dyDescent="0.25">
      <c r="A5" s="4">
        <v>515</v>
      </c>
      <c r="B5" s="4" t="s">
        <v>222</v>
      </c>
      <c r="C5" s="4">
        <v>70386.899999999994</v>
      </c>
      <c r="D5" s="4">
        <v>60076.849999999991</v>
      </c>
      <c r="E5" s="4" t="s">
        <v>214</v>
      </c>
      <c r="F5" s="4" t="s">
        <v>223</v>
      </c>
    </row>
    <row r="6" spans="1:6" x14ac:dyDescent="0.25">
      <c r="A6" s="4">
        <v>6143</v>
      </c>
      <c r="B6" s="4" t="s">
        <v>222</v>
      </c>
      <c r="C6" s="4">
        <v>69096.600000000006</v>
      </c>
      <c r="D6" s="4">
        <v>59090.05</v>
      </c>
      <c r="E6" s="4" t="s">
        <v>214</v>
      </c>
      <c r="F6" s="4" t="s">
        <v>223</v>
      </c>
    </row>
    <row r="7" spans="1:6" x14ac:dyDescent="0.25">
      <c r="A7" s="4">
        <v>13181</v>
      </c>
      <c r="B7" s="4" t="s">
        <v>222</v>
      </c>
      <c r="C7" s="4">
        <v>48304.979999999996</v>
      </c>
      <c r="D7" s="4">
        <v>43832.159999999996</v>
      </c>
      <c r="E7" s="4" t="s">
        <v>214</v>
      </c>
      <c r="F7" s="4" t="s">
        <v>223</v>
      </c>
    </row>
    <row r="8" spans="1:6" x14ac:dyDescent="0.25">
      <c r="A8" s="4">
        <v>17142</v>
      </c>
      <c r="B8" s="4" t="s">
        <v>222</v>
      </c>
      <c r="C8" s="4">
        <v>42768.97</v>
      </c>
      <c r="D8" s="4">
        <v>38099.279999999999</v>
      </c>
      <c r="E8" s="4" t="s">
        <v>214</v>
      </c>
      <c r="F8" s="4" t="s">
        <v>223</v>
      </c>
    </row>
    <row r="9" spans="1:6" x14ac:dyDescent="0.25">
      <c r="A9" s="4">
        <v>20163</v>
      </c>
      <c r="B9" s="4" t="s">
        <v>222</v>
      </c>
      <c r="C9" s="4">
        <v>48849.770000000004</v>
      </c>
      <c r="D9" s="4">
        <v>44808.05</v>
      </c>
      <c r="E9" s="4" t="s">
        <v>214</v>
      </c>
      <c r="F9" s="4" t="s">
        <v>223</v>
      </c>
    </row>
    <row r="10" spans="1:6" x14ac:dyDescent="0.25">
      <c r="A10" s="4">
        <v>22164</v>
      </c>
      <c r="B10" s="4" t="s">
        <v>222</v>
      </c>
      <c r="C10" s="4">
        <v>43628.35</v>
      </c>
      <c r="D10" s="4">
        <v>40135.699999999997</v>
      </c>
      <c r="E10" s="4" t="s">
        <v>214</v>
      </c>
      <c r="F10" s="4" t="s">
        <v>223</v>
      </c>
    </row>
    <row r="11" spans="1:6" x14ac:dyDescent="0.25">
      <c r="A11" s="4">
        <v>241472</v>
      </c>
      <c r="B11" s="4" t="s">
        <v>222</v>
      </c>
      <c r="C11" s="4">
        <v>42598.28</v>
      </c>
      <c r="D11" s="4">
        <v>38893.979999999996</v>
      </c>
      <c r="E11" s="4" t="s">
        <v>214</v>
      </c>
      <c r="F11" s="4" t="s">
        <v>223</v>
      </c>
    </row>
    <row r="12" spans="1:6" x14ac:dyDescent="0.25">
      <c r="A12" s="4">
        <v>251620</v>
      </c>
      <c r="B12" s="4" t="s">
        <v>222</v>
      </c>
      <c r="C12" s="4">
        <v>49681.2</v>
      </c>
      <c r="D12" s="4">
        <v>43826.45</v>
      </c>
      <c r="E12" s="4" t="s">
        <v>214</v>
      </c>
      <c r="F12" s="4" t="s">
        <v>223</v>
      </c>
    </row>
    <row r="13" spans="1:6" x14ac:dyDescent="0.25">
      <c r="A13" s="4">
        <v>27149</v>
      </c>
      <c r="B13" s="4" t="s">
        <v>222</v>
      </c>
      <c r="C13" s="4">
        <v>67595.41</v>
      </c>
      <c r="D13" s="4">
        <v>58536.920000000006</v>
      </c>
      <c r="E13" s="4" t="s">
        <v>214</v>
      </c>
      <c r="F13" s="4" t="s">
        <v>223</v>
      </c>
    </row>
    <row r="14" spans="1:6" x14ac:dyDescent="0.25">
      <c r="A14" s="4">
        <v>381472</v>
      </c>
      <c r="B14" s="4" t="s">
        <v>222</v>
      </c>
      <c r="C14" s="4">
        <v>45301.409999999996</v>
      </c>
      <c r="D14" s="4">
        <v>41496.189999999995</v>
      </c>
      <c r="E14" s="4" t="s">
        <v>214</v>
      </c>
      <c r="F14" s="4" t="s">
        <v>223</v>
      </c>
    </row>
    <row r="15" spans="1:6" x14ac:dyDescent="0.25">
      <c r="A15" s="4">
        <v>50124</v>
      </c>
      <c r="B15" s="4" t="s">
        <v>222</v>
      </c>
      <c r="C15" s="4">
        <v>52781.149999999994</v>
      </c>
      <c r="D15" s="4">
        <v>47621.87999999999</v>
      </c>
      <c r="E15" s="4" t="s">
        <v>214</v>
      </c>
      <c r="F15" s="4" t="s">
        <v>223</v>
      </c>
    </row>
    <row r="16" spans="1:6" x14ac:dyDescent="0.25">
      <c r="A16" s="4">
        <v>581410</v>
      </c>
      <c r="B16" s="4" t="s">
        <v>222</v>
      </c>
      <c r="C16" s="4">
        <v>46776.149999999994</v>
      </c>
      <c r="D16" s="4">
        <v>42586.889999999992</v>
      </c>
      <c r="E16" s="4" t="s">
        <v>214</v>
      </c>
      <c r="F16" s="4" t="s">
        <v>223</v>
      </c>
    </row>
    <row r="17" spans="1:6" x14ac:dyDescent="0.25">
      <c r="A17" s="4">
        <v>591472</v>
      </c>
      <c r="B17" s="4" t="s">
        <v>222</v>
      </c>
      <c r="C17" s="4">
        <v>43342.44</v>
      </c>
      <c r="D17" s="4">
        <v>39718.58</v>
      </c>
      <c r="E17" s="4" t="s">
        <v>214</v>
      </c>
      <c r="F17" s="4" t="s">
        <v>223</v>
      </c>
    </row>
    <row r="18" spans="1:6" x14ac:dyDescent="0.25">
      <c r="A18" s="4">
        <v>671472</v>
      </c>
      <c r="B18" s="4" t="s">
        <v>222</v>
      </c>
      <c r="C18" s="4">
        <v>44287.73</v>
      </c>
      <c r="D18" s="4">
        <v>40482.51</v>
      </c>
      <c r="E18" s="4" t="s">
        <v>214</v>
      </c>
      <c r="F18" s="4" t="s">
        <v>223</v>
      </c>
    </row>
    <row r="19" spans="1:6" x14ac:dyDescent="0.25">
      <c r="A19" s="4">
        <v>69187</v>
      </c>
      <c r="B19" s="4" t="s">
        <v>222</v>
      </c>
      <c r="C19" s="4">
        <v>37071.03</v>
      </c>
      <c r="D19" s="4">
        <v>34398.369999999995</v>
      </c>
      <c r="E19" s="4" t="s">
        <v>214</v>
      </c>
      <c r="F19" s="4" t="s">
        <v>223</v>
      </c>
    </row>
    <row r="20" spans="1:6" x14ac:dyDescent="0.25">
      <c r="A20" s="4">
        <v>701472</v>
      </c>
      <c r="B20" s="4" t="s">
        <v>222</v>
      </c>
      <c r="C20" s="4">
        <v>44850.879999999997</v>
      </c>
      <c r="D20" s="4">
        <v>41045.659999999996</v>
      </c>
      <c r="E20" s="4" t="s">
        <v>214</v>
      </c>
      <c r="F20" s="4" t="s">
        <v>223</v>
      </c>
    </row>
    <row r="21" spans="1:6" x14ac:dyDescent="0.25">
      <c r="A21" s="4">
        <v>731241</v>
      </c>
      <c r="B21" s="4" t="s">
        <v>222</v>
      </c>
      <c r="C21" s="4">
        <v>44274.31</v>
      </c>
      <c r="D21" s="4">
        <v>40283.919999999998</v>
      </c>
      <c r="E21" s="4" t="s">
        <v>214</v>
      </c>
      <c r="F21" s="4" t="s">
        <v>223</v>
      </c>
    </row>
    <row r="22" spans="1:6" x14ac:dyDescent="0.25">
      <c r="A22" s="4">
        <v>741241</v>
      </c>
      <c r="B22" s="4" t="s">
        <v>222</v>
      </c>
      <c r="C22" s="4">
        <v>48525.35</v>
      </c>
      <c r="D22" s="4">
        <v>44009.94</v>
      </c>
      <c r="E22" s="4" t="s">
        <v>214</v>
      </c>
      <c r="F22" s="4" t="s">
        <v>223</v>
      </c>
    </row>
    <row r="23" spans="1:6" x14ac:dyDescent="0.25">
      <c r="A23" s="4">
        <v>758133</v>
      </c>
      <c r="B23" s="4" t="s">
        <v>222</v>
      </c>
      <c r="C23" s="4">
        <v>79523.399999999994</v>
      </c>
      <c r="D23" s="4">
        <v>67064.45</v>
      </c>
      <c r="E23" s="4" t="s">
        <v>214</v>
      </c>
      <c r="F23" s="4" t="s">
        <v>223</v>
      </c>
    </row>
    <row r="24" spans="1:6" x14ac:dyDescent="0.25">
      <c r="A24" s="4">
        <v>78131</v>
      </c>
      <c r="B24" s="4" t="s">
        <v>222</v>
      </c>
      <c r="C24" s="4">
        <v>64173.25</v>
      </c>
      <c r="D24" s="4">
        <v>55223</v>
      </c>
      <c r="E24" s="4" t="s">
        <v>214</v>
      </c>
      <c r="F24" s="4" t="s">
        <v>223</v>
      </c>
    </row>
    <row r="25" spans="1:6" x14ac:dyDescent="0.25">
      <c r="A25" s="4">
        <v>81184</v>
      </c>
      <c r="B25" s="4" t="s">
        <v>222</v>
      </c>
      <c r="C25" s="4">
        <v>29417.949999999993</v>
      </c>
      <c r="D25" s="4">
        <v>27261.529999999992</v>
      </c>
      <c r="E25" s="4" t="s">
        <v>214</v>
      </c>
      <c r="F25" s="4" t="s">
        <v>223</v>
      </c>
    </row>
    <row r="26" spans="1:6" x14ac:dyDescent="0.25">
      <c r="A26" s="4">
        <v>881811</v>
      </c>
      <c r="B26" s="4" t="s">
        <v>222</v>
      </c>
      <c r="C26" s="4">
        <v>46084.1</v>
      </c>
      <c r="D26" s="4">
        <v>41777.85</v>
      </c>
      <c r="E26" s="4" t="s">
        <v>214</v>
      </c>
      <c r="F26" s="4" t="s">
        <v>223</v>
      </c>
    </row>
    <row r="27" spans="1:6" x14ac:dyDescent="0.25">
      <c r="A27" s="4">
        <v>91188</v>
      </c>
      <c r="B27" s="4" t="s">
        <v>222</v>
      </c>
      <c r="C27" s="4">
        <v>53947.18</v>
      </c>
      <c r="D27" s="4">
        <v>48700.240000000005</v>
      </c>
      <c r="E27" s="4" t="s">
        <v>214</v>
      </c>
      <c r="F27" s="4" t="s">
        <v>223</v>
      </c>
    </row>
    <row r="28" spans="1:6" x14ac:dyDescent="0.25">
      <c r="A28" s="4">
        <v>95165</v>
      </c>
      <c r="B28" s="4" t="s">
        <v>222</v>
      </c>
      <c r="C28" s="4">
        <v>40125.560000000005</v>
      </c>
      <c r="D28" s="4">
        <v>36802.250000000007</v>
      </c>
      <c r="E28" s="4" t="s">
        <v>214</v>
      </c>
      <c r="F28" s="4" t="s">
        <v>223</v>
      </c>
    </row>
    <row r="29" spans="1:6" x14ac:dyDescent="0.25">
      <c r="A29" s="4">
        <v>9717</v>
      </c>
      <c r="B29" s="4" t="s">
        <v>222</v>
      </c>
      <c r="C29" s="4">
        <v>72259.7</v>
      </c>
      <c r="D29" s="4">
        <v>61509.2</v>
      </c>
      <c r="E29" s="4" t="s">
        <v>214</v>
      </c>
      <c r="F29" s="4" t="s">
        <v>223</v>
      </c>
    </row>
    <row r="30" spans="1:6" x14ac:dyDescent="0.25">
      <c r="A30" s="4">
        <v>1021472</v>
      </c>
      <c r="B30" s="4" t="s">
        <v>222</v>
      </c>
      <c r="C30" s="4">
        <v>43161.43</v>
      </c>
      <c r="D30" s="4">
        <v>39356.21</v>
      </c>
      <c r="E30" s="4" t="s">
        <v>214</v>
      </c>
      <c r="F30" s="4" t="s">
        <v>223</v>
      </c>
    </row>
    <row r="31" spans="1:6" x14ac:dyDescent="0.25">
      <c r="A31" s="4">
        <v>104182</v>
      </c>
      <c r="B31" s="4" t="s">
        <v>222</v>
      </c>
      <c r="C31" s="4">
        <v>46924.920000000006</v>
      </c>
      <c r="D31" s="4">
        <v>42437.180000000008</v>
      </c>
      <c r="E31" s="4" t="s">
        <v>214</v>
      </c>
      <c r="F31" s="4" t="s">
        <v>223</v>
      </c>
    </row>
    <row r="32" spans="1:6" x14ac:dyDescent="0.25">
      <c r="A32" s="4">
        <v>108188</v>
      </c>
      <c r="B32" s="4" t="s">
        <v>222</v>
      </c>
      <c r="C32" s="4">
        <v>53844.49</v>
      </c>
      <c r="D32" s="4">
        <v>48513.77</v>
      </c>
      <c r="E32" s="4" t="s">
        <v>214</v>
      </c>
      <c r="F32" s="4" t="s">
        <v>223</v>
      </c>
    </row>
    <row r="33" spans="1:6" x14ac:dyDescent="0.25">
      <c r="A33" s="4">
        <v>1128139</v>
      </c>
      <c r="B33" s="4" t="s">
        <v>222</v>
      </c>
      <c r="C33" s="4">
        <v>89140.959999999992</v>
      </c>
      <c r="D33" s="4">
        <v>75405.849999999991</v>
      </c>
      <c r="E33" s="4" t="s">
        <v>214</v>
      </c>
      <c r="F33" s="4" t="s">
        <v>223</v>
      </c>
    </row>
    <row r="34" spans="1:6" x14ac:dyDescent="0.25">
      <c r="A34" s="4">
        <v>12016</v>
      </c>
      <c r="B34" s="4" t="s">
        <v>222</v>
      </c>
      <c r="C34" s="4">
        <v>37520</v>
      </c>
      <c r="D34" s="4">
        <v>34543.699999999997</v>
      </c>
      <c r="E34" s="4" t="s">
        <v>214</v>
      </c>
      <c r="F34" s="4" t="s">
        <v>223</v>
      </c>
    </row>
    <row r="35" spans="1:6" x14ac:dyDescent="0.25">
      <c r="A35" s="4">
        <v>1291461</v>
      </c>
      <c r="B35" s="4" t="s">
        <v>222</v>
      </c>
      <c r="C35" s="4">
        <v>49681.2</v>
      </c>
      <c r="D35" s="4">
        <v>43826.45</v>
      </c>
      <c r="E35" s="4" t="s">
        <v>214</v>
      </c>
      <c r="F35" s="4" t="s">
        <v>223</v>
      </c>
    </row>
    <row r="36" spans="1:6" x14ac:dyDescent="0.25">
      <c r="A36" s="4">
        <v>1301472</v>
      </c>
      <c r="B36" s="4" t="s">
        <v>222</v>
      </c>
      <c r="C36" s="4">
        <v>42049.2</v>
      </c>
      <c r="D36" s="4">
        <v>38389.399999999994</v>
      </c>
      <c r="E36" s="4" t="s">
        <v>214</v>
      </c>
      <c r="F36" s="4" t="s">
        <v>223</v>
      </c>
    </row>
    <row r="37" spans="1:6" x14ac:dyDescent="0.25">
      <c r="A37" s="4">
        <v>1321472</v>
      </c>
      <c r="B37" s="4" t="s">
        <v>222</v>
      </c>
      <c r="C37" s="4">
        <v>43161.43</v>
      </c>
      <c r="D37" s="4">
        <v>39356.21</v>
      </c>
      <c r="E37" s="4" t="s">
        <v>214</v>
      </c>
      <c r="F37" s="4" t="s">
        <v>223</v>
      </c>
    </row>
    <row r="38" spans="1:6" x14ac:dyDescent="0.25">
      <c r="A38" s="4">
        <v>1331472</v>
      </c>
      <c r="B38" s="4" t="s">
        <v>222</v>
      </c>
      <c r="C38" s="4">
        <v>43478.2</v>
      </c>
      <c r="D38" s="4">
        <v>39643.21</v>
      </c>
      <c r="E38" s="4" t="s">
        <v>214</v>
      </c>
      <c r="F38" s="4" t="s">
        <v>223</v>
      </c>
    </row>
    <row r="39" spans="1:6" x14ac:dyDescent="0.25">
      <c r="A39" s="4">
        <v>134145</v>
      </c>
      <c r="B39" s="4" t="s">
        <v>222</v>
      </c>
      <c r="C39" s="4">
        <v>37538.699999999997</v>
      </c>
      <c r="D39" s="4">
        <v>34548.75</v>
      </c>
      <c r="E39" s="4" t="s">
        <v>214</v>
      </c>
      <c r="F39" s="4" t="s">
        <v>223</v>
      </c>
    </row>
    <row r="40" spans="1:6" x14ac:dyDescent="0.25">
      <c r="A40" s="4">
        <v>136144</v>
      </c>
      <c r="B40" s="4" t="s">
        <v>222</v>
      </c>
      <c r="C40" s="4">
        <v>49872.319999999992</v>
      </c>
      <c r="D40" s="4">
        <v>45159.679999999993</v>
      </c>
      <c r="E40" s="4" t="s">
        <v>214</v>
      </c>
      <c r="F40" s="4" t="s">
        <v>223</v>
      </c>
    </row>
    <row r="41" spans="1:6" x14ac:dyDescent="0.25">
      <c r="A41" s="4">
        <v>140145</v>
      </c>
      <c r="B41" s="4" t="s">
        <v>222</v>
      </c>
      <c r="C41" s="4">
        <v>39385.18</v>
      </c>
      <c r="D41" s="4">
        <v>36234.910000000003</v>
      </c>
      <c r="E41" s="4" t="s">
        <v>214</v>
      </c>
      <c r="F41" s="4" t="s">
        <v>223</v>
      </c>
    </row>
    <row r="42" spans="1:6" x14ac:dyDescent="0.25">
      <c r="A42" s="4">
        <v>142148</v>
      </c>
      <c r="B42" s="4" t="s">
        <v>222</v>
      </c>
      <c r="C42" s="4">
        <v>44383.899999999994</v>
      </c>
      <c r="D42" s="4">
        <v>40305.549999999996</v>
      </c>
      <c r="E42" s="4" t="s">
        <v>214</v>
      </c>
      <c r="F42" s="4" t="s">
        <v>223</v>
      </c>
    </row>
    <row r="43" spans="1:6" x14ac:dyDescent="0.25">
      <c r="A43" s="4">
        <v>1461822</v>
      </c>
      <c r="B43" s="4" t="s">
        <v>222</v>
      </c>
      <c r="C43" s="4">
        <v>40832.769999999997</v>
      </c>
      <c r="D43" s="4">
        <v>37486.649999999994</v>
      </c>
      <c r="E43" s="4" t="s">
        <v>214</v>
      </c>
      <c r="F43" s="4" t="s">
        <v>223</v>
      </c>
    </row>
    <row r="44" spans="1:6" x14ac:dyDescent="0.25">
      <c r="A44" s="4">
        <v>149141</v>
      </c>
      <c r="B44" s="4" t="s">
        <v>222</v>
      </c>
      <c r="C44" s="4">
        <v>44383.899999999994</v>
      </c>
      <c r="D44" s="4">
        <v>40305.549999999996</v>
      </c>
      <c r="E44" s="4" t="s">
        <v>214</v>
      </c>
      <c r="F44" s="4" t="s">
        <v>223</v>
      </c>
    </row>
    <row r="45" spans="1:6" x14ac:dyDescent="0.25">
      <c r="A45" s="4">
        <v>1511472</v>
      </c>
      <c r="B45" s="4" t="s">
        <v>222</v>
      </c>
      <c r="C45" s="4">
        <v>41270.85</v>
      </c>
      <c r="D45" s="4">
        <v>37813.659999999996</v>
      </c>
      <c r="E45" s="4" t="s">
        <v>214</v>
      </c>
      <c r="F45" s="4" t="s">
        <v>223</v>
      </c>
    </row>
    <row r="46" spans="1:6" x14ac:dyDescent="0.25">
      <c r="A46" s="4">
        <v>153144</v>
      </c>
      <c r="B46" s="4" t="s">
        <v>222</v>
      </c>
      <c r="C46" s="4">
        <v>50787.59</v>
      </c>
      <c r="D46" s="4">
        <v>45926.119999999995</v>
      </c>
      <c r="E46" s="4" t="s">
        <v>214</v>
      </c>
      <c r="F46" s="4" t="s">
        <v>223</v>
      </c>
    </row>
    <row r="47" spans="1:6" x14ac:dyDescent="0.25">
      <c r="A47" s="4">
        <v>155121</v>
      </c>
      <c r="B47" s="4" t="s">
        <v>222</v>
      </c>
      <c r="C47" s="4">
        <v>40390.9</v>
      </c>
      <c r="D47" s="4">
        <v>36978</v>
      </c>
      <c r="E47" s="4" t="s">
        <v>214</v>
      </c>
      <c r="F47" s="4" t="s">
        <v>223</v>
      </c>
    </row>
    <row r="48" spans="1:6" x14ac:dyDescent="0.25">
      <c r="A48" s="4">
        <v>1584101</v>
      </c>
      <c r="B48" s="4" t="s">
        <v>222</v>
      </c>
      <c r="C48" s="4">
        <v>44383.899999999994</v>
      </c>
      <c r="D48" s="4">
        <v>40305.549999999996</v>
      </c>
      <c r="E48" s="4" t="s">
        <v>214</v>
      </c>
      <c r="F48" s="4" t="s">
        <v>223</v>
      </c>
    </row>
    <row r="49" spans="1:6" x14ac:dyDescent="0.25">
      <c r="A49" s="4">
        <v>1611472</v>
      </c>
      <c r="B49" s="4" t="s">
        <v>222</v>
      </c>
      <c r="C49" s="4">
        <v>45329.229999999996</v>
      </c>
      <c r="D49" s="4">
        <v>40878.339999999997</v>
      </c>
      <c r="E49" s="4" t="s">
        <v>214</v>
      </c>
      <c r="F49" s="4" t="s">
        <v>223</v>
      </c>
    </row>
    <row r="50" spans="1:6" x14ac:dyDescent="0.25">
      <c r="A50" s="4">
        <v>164189</v>
      </c>
      <c r="B50" s="4" t="s">
        <v>222</v>
      </c>
      <c r="C50" s="4">
        <v>43654.61</v>
      </c>
      <c r="D50" s="4">
        <v>40006.89</v>
      </c>
      <c r="E50" s="4" t="s">
        <v>214</v>
      </c>
      <c r="F50" s="4" t="s">
        <v>223</v>
      </c>
    </row>
    <row r="51" spans="1:6" x14ac:dyDescent="0.25">
      <c r="A51" s="4">
        <v>1651472</v>
      </c>
      <c r="B51" s="4" t="s">
        <v>222</v>
      </c>
      <c r="C51" s="4">
        <v>44106.71</v>
      </c>
      <c r="D51" s="4">
        <v>40213.879999999997</v>
      </c>
      <c r="E51" s="4" t="s">
        <v>214</v>
      </c>
      <c r="F51" s="4" t="s">
        <v>223</v>
      </c>
    </row>
    <row r="52" spans="1:6" x14ac:dyDescent="0.25">
      <c r="A52" s="4">
        <v>166141</v>
      </c>
      <c r="B52" s="4" t="s">
        <v>222</v>
      </c>
      <c r="C52" s="4">
        <v>44383.899999999994</v>
      </c>
      <c r="D52" s="4">
        <v>40305.549999999996</v>
      </c>
      <c r="E52" s="4" t="s">
        <v>214</v>
      </c>
      <c r="F52" s="4" t="s">
        <v>223</v>
      </c>
    </row>
    <row r="53" spans="1:6" x14ac:dyDescent="0.25">
      <c r="A53" s="4">
        <v>1671472</v>
      </c>
      <c r="B53" s="4" t="s">
        <v>222</v>
      </c>
      <c r="C53" s="4">
        <v>43161.43</v>
      </c>
      <c r="D53" s="4">
        <v>39356.21</v>
      </c>
      <c r="E53" s="4" t="s">
        <v>214</v>
      </c>
      <c r="F53" s="4" t="s">
        <v>223</v>
      </c>
    </row>
    <row r="54" spans="1:6" x14ac:dyDescent="0.25">
      <c r="A54" s="4">
        <v>1691472</v>
      </c>
      <c r="B54" s="4" t="s">
        <v>222</v>
      </c>
      <c r="C54" s="4">
        <v>44106.720000000001</v>
      </c>
      <c r="D54" s="4">
        <v>40120.14</v>
      </c>
      <c r="E54" s="4" t="s">
        <v>214</v>
      </c>
      <c r="F54" s="4" t="s">
        <v>223</v>
      </c>
    </row>
    <row r="55" spans="1:6" x14ac:dyDescent="0.25">
      <c r="A55" s="4">
        <v>1711098</v>
      </c>
      <c r="B55" s="4" t="s">
        <v>222</v>
      </c>
      <c r="C55" s="4">
        <v>53621.17</v>
      </c>
      <c r="D55" s="4">
        <v>48207.31</v>
      </c>
      <c r="E55" s="4" t="s">
        <v>214</v>
      </c>
      <c r="F55" s="4" t="s">
        <v>223</v>
      </c>
    </row>
    <row r="56" spans="1:6" x14ac:dyDescent="0.25">
      <c r="A56" s="4">
        <v>1728136</v>
      </c>
      <c r="B56" s="4" t="s">
        <v>222</v>
      </c>
      <c r="C56" s="4">
        <v>59764.649999999994</v>
      </c>
      <c r="D56" s="4">
        <v>51756.049999999996</v>
      </c>
      <c r="E56" s="4" t="s">
        <v>214</v>
      </c>
      <c r="F56" s="4" t="s">
        <v>223</v>
      </c>
    </row>
    <row r="57" spans="1:6" x14ac:dyDescent="0.25">
      <c r="A57" s="4">
        <v>1751030</v>
      </c>
      <c r="B57" s="4" t="s">
        <v>222</v>
      </c>
      <c r="C57" s="4">
        <v>44383.899999999994</v>
      </c>
      <c r="D57" s="4">
        <v>40305.549999999996</v>
      </c>
      <c r="E57" s="4" t="s">
        <v>214</v>
      </c>
      <c r="F57" s="4" t="s">
        <v>223</v>
      </c>
    </row>
    <row r="58" spans="1:6" x14ac:dyDescent="0.25">
      <c r="A58" s="4">
        <v>176188</v>
      </c>
      <c r="B58" s="4" t="s">
        <v>222</v>
      </c>
      <c r="C58" s="4">
        <v>44383.9</v>
      </c>
      <c r="D58" s="4">
        <v>39483.35</v>
      </c>
      <c r="E58" s="4" t="s">
        <v>214</v>
      </c>
      <c r="F58" s="4" t="s">
        <v>223</v>
      </c>
    </row>
    <row r="59" spans="1:6" x14ac:dyDescent="0.25">
      <c r="A59" s="4">
        <v>180189</v>
      </c>
      <c r="B59" s="4" t="s">
        <v>222</v>
      </c>
      <c r="C59" s="4">
        <v>42744.780000000006</v>
      </c>
      <c r="D59" s="4">
        <v>38447.800000000003</v>
      </c>
      <c r="E59" s="4" t="s">
        <v>214</v>
      </c>
      <c r="F59" s="4" t="s">
        <v>223</v>
      </c>
    </row>
    <row r="60" spans="1:6" x14ac:dyDescent="0.25">
      <c r="A60" s="4">
        <v>185111</v>
      </c>
      <c r="B60" s="4" t="s">
        <v>222</v>
      </c>
      <c r="C60" s="4">
        <v>49116.1</v>
      </c>
      <c r="D60" s="4">
        <v>44517.04</v>
      </c>
      <c r="E60" s="4" t="s">
        <v>214</v>
      </c>
      <c r="F60" s="4" t="s">
        <v>223</v>
      </c>
    </row>
    <row r="61" spans="1:6" x14ac:dyDescent="0.25">
      <c r="A61" s="4">
        <v>186183</v>
      </c>
      <c r="B61" s="4" t="s">
        <v>222</v>
      </c>
      <c r="C61" s="4">
        <v>28059.899999999998</v>
      </c>
      <c r="D61" s="4">
        <v>26103.35</v>
      </c>
      <c r="E61" s="4" t="s">
        <v>214</v>
      </c>
      <c r="F61" s="4" t="s">
        <v>223</v>
      </c>
    </row>
    <row r="62" spans="1:6" x14ac:dyDescent="0.25">
      <c r="A62" s="4">
        <v>18818</v>
      </c>
      <c r="B62" s="4" t="s">
        <v>222</v>
      </c>
      <c r="C62" s="4">
        <v>82002.899999999994</v>
      </c>
      <c r="D62" s="4">
        <v>68960.799999999988</v>
      </c>
      <c r="E62" s="4" t="s">
        <v>214</v>
      </c>
      <c r="F62" s="4" t="s">
        <v>223</v>
      </c>
    </row>
    <row r="63" spans="1:6" x14ac:dyDescent="0.25">
      <c r="A63" s="4">
        <v>189186</v>
      </c>
      <c r="B63" s="4" t="s">
        <v>222</v>
      </c>
      <c r="C63" s="4">
        <v>35629.829999999994</v>
      </c>
      <c r="D63" s="4">
        <v>32597.579999999994</v>
      </c>
      <c r="E63" s="4" t="s">
        <v>214</v>
      </c>
      <c r="F63" s="4" t="s">
        <v>223</v>
      </c>
    </row>
    <row r="64" spans="1:6" x14ac:dyDescent="0.25">
      <c r="A64" s="4">
        <v>1911822</v>
      </c>
      <c r="B64" s="4" t="s">
        <v>222</v>
      </c>
      <c r="C64" s="4">
        <v>43522.75</v>
      </c>
      <c r="D64" s="4">
        <v>39258.57</v>
      </c>
      <c r="E64" s="4" t="s">
        <v>214</v>
      </c>
      <c r="F64" s="4" t="s">
        <v>223</v>
      </c>
    </row>
    <row r="65" spans="1:6" x14ac:dyDescent="0.25">
      <c r="A65" s="4">
        <v>193189</v>
      </c>
      <c r="B65" s="4" t="s">
        <v>222</v>
      </c>
      <c r="C65" s="4">
        <v>41708.610000000008</v>
      </c>
      <c r="D65" s="4">
        <v>37614.420000000006</v>
      </c>
      <c r="E65" s="4" t="s">
        <v>214</v>
      </c>
      <c r="F65" s="4" t="s">
        <v>223</v>
      </c>
    </row>
    <row r="66" spans="1:6" x14ac:dyDescent="0.25">
      <c r="A66" s="4">
        <v>1941814</v>
      </c>
      <c r="B66" s="4" t="s">
        <v>222</v>
      </c>
      <c r="C66" s="4">
        <v>35452.089999999997</v>
      </c>
      <c r="D66" s="4">
        <v>32336.539999999997</v>
      </c>
      <c r="E66" s="4" t="s">
        <v>214</v>
      </c>
      <c r="F66" s="4" t="s">
        <v>223</v>
      </c>
    </row>
    <row r="67" spans="1:6" x14ac:dyDescent="0.25">
      <c r="A67" s="4">
        <v>195182</v>
      </c>
      <c r="B67" s="4" t="s">
        <v>222</v>
      </c>
      <c r="C67" s="4">
        <v>33817.519999999997</v>
      </c>
      <c r="D67" s="4">
        <v>30956.639999999996</v>
      </c>
      <c r="E67" s="4" t="s">
        <v>214</v>
      </c>
      <c r="F67" s="4" t="s">
        <v>223</v>
      </c>
    </row>
    <row r="68" spans="1:6" x14ac:dyDescent="0.25">
      <c r="A68" s="4">
        <v>196132</v>
      </c>
      <c r="B68" s="4" t="s">
        <v>222</v>
      </c>
      <c r="C68" s="4">
        <v>38524.189999999995</v>
      </c>
      <c r="D68" s="4">
        <v>33613.42</v>
      </c>
      <c r="E68" s="4" t="s">
        <v>214</v>
      </c>
      <c r="F68" s="4" t="s">
        <v>223</v>
      </c>
    </row>
    <row r="69" spans="1:6" x14ac:dyDescent="0.25">
      <c r="A69" s="4">
        <v>199146</v>
      </c>
      <c r="B69" s="4" t="s">
        <v>222</v>
      </c>
      <c r="C69" s="4">
        <v>59456.289999999994</v>
      </c>
      <c r="D69" s="4">
        <v>52191.819999999992</v>
      </c>
      <c r="E69" s="4" t="s">
        <v>214</v>
      </c>
      <c r="F69" s="4" t="s">
        <v>223</v>
      </c>
    </row>
    <row r="70" spans="1:6" x14ac:dyDescent="0.25">
      <c r="A70" s="4">
        <v>201161</v>
      </c>
      <c r="B70" s="4" t="s">
        <v>222</v>
      </c>
      <c r="C70" s="4">
        <v>79116.349999999991</v>
      </c>
      <c r="D70" s="4">
        <v>66753.149999999994</v>
      </c>
      <c r="E70" s="4" t="s">
        <v>214</v>
      </c>
      <c r="F70" s="4" t="s">
        <v>223</v>
      </c>
    </row>
    <row r="71" spans="1:6" x14ac:dyDescent="0.25">
      <c r="A71" s="4">
        <v>203811</v>
      </c>
      <c r="B71" s="4" t="s">
        <v>222</v>
      </c>
      <c r="C71" s="4">
        <v>37054.229999999996</v>
      </c>
      <c r="D71" s="4">
        <v>33751.039999999994</v>
      </c>
      <c r="E71" s="4" t="s">
        <v>214</v>
      </c>
      <c r="F71" s="4" t="s">
        <v>223</v>
      </c>
    </row>
    <row r="72" spans="1:6" x14ac:dyDescent="0.25">
      <c r="A72" s="4">
        <v>2041822</v>
      </c>
      <c r="B72" s="4" t="s">
        <v>222</v>
      </c>
      <c r="C72" s="4">
        <v>40414.319999999992</v>
      </c>
      <c r="D72" s="4">
        <v>36487.999999999993</v>
      </c>
      <c r="E72" s="4" t="s">
        <v>214</v>
      </c>
      <c r="F72" s="4" t="s">
        <v>223</v>
      </c>
    </row>
    <row r="73" spans="1:6" x14ac:dyDescent="0.25">
      <c r="A73" s="4">
        <v>205812</v>
      </c>
      <c r="B73" s="4" t="s">
        <v>222</v>
      </c>
      <c r="C73" s="4">
        <v>52522.349999999991</v>
      </c>
      <c r="D73" s="4">
        <v>46324.259999999995</v>
      </c>
      <c r="E73" s="4" t="s">
        <v>214</v>
      </c>
      <c r="F73" s="4" t="s">
        <v>223</v>
      </c>
    </row>
    <row r="74" spans="1:6" x14ac:dyDescent="0.25">
      <c r="A74" s="4">
        <v>206183</v>
      </c>
      <c r="B74" s="4" t="s">
        <v>222</v>
      </c>
      <c r="C74" s="4">
        <v>27704.799999999999</v>
      </c>
      <c r="D74" s="4">
        <v>25700.25</v>
      </c>
      <c r="E74" s="4" t="s">
        <v>214</v>
      </c>
      <c r="F74" s="4" t="s">
        <v>223</v>
      </c>
    </row>
    <row r="75" spans="1:6" x14ac:dyDescent="0.25">
      <c r="A75" s="4">
        <v>2078138</v>
      </c>
      <c r="B75" s="4" t="s">
        <v>222</v>
      </c>
      <c r="C75" s="4">
        <v>33964.06</v>
      </c>
      <c r="D75" s="4">
        <v>31092.039999999997</v>
      </c>
      <c r="E75" s="4" t="s">
        <v>214</v>
      </c>
      <c r="F75" s="4" t="s">
        <v>223</v>
      </c>
    </row>
    <row r="76" spans="1:6" x14ac:dyDescent="0.25">
      <c r="A76" s="4">
        <v>209184</v>
      </c>
      <c r="B76" s="4" t="s">
        <v>222</v>
      </c>
      <c r="C76" s="4">
        <v>47497.919999999991</v>
      </c>
      <c r="D76" s="4">
        <v>42153.999999999993</v>
      </c>
      <c r="E76" s="4" t="s">
        <v>214</v>
      </c>
      <c r="F76" s="4" t="s">
        <v>223</v>
      </c>
    </row>
    <row r="77" spans="1:6" x14ac:dyDescent="0.25">
      <c r="A77" s="4">
        <v>211184</v>
      </c>
      <c r="B77" s="4" t="s">
        <v>222</v>
      </c>
      <c r="C77" s="4">
        <v>27080.499999999993</v>
      </c>
      <c r="D77" s="4">
        <v>25180.479999999992</v>
      </c>
      <c r="E77" s="4" t="s">
        <v>214</v>
      </c>
      <c r="F77" s="4" t="s">
        <v>223</v>
      </c>
    </row>
    <row r="78" spans="1:6" x14ac:dyDescent="0.25">
      <c r="A78" s="4">
        <v>2131034</v>
      </c>
      <c r="B78" s="4" t="s">
        <v>222</v>
      </c>
      <c r="C78" s="4">
        <v>63421.350000000006</v>
      </c>
      <c r="D78" s="4">
        <v>54580.55</v>
      </c>
      <c r="E78" s="4" t="s">
        <v>214</v>
      </c>
      <c r="F78" s="4" t="s">
        <v>223</v>
      </c>
    </row>
    <row r="79" spans="1:6" x14ac:dyDescent="0.25">
      <c r="A79" s="4">
        <v>214183</v>
      </c>
      <c r="B79" s="4" t="s">
        <v>222</v>
      </c>
      <c r="C79" s="4">
        <v>29352.030000000002</v>
      </c>
      <c r="D79" s="4">
        <v>27145.410000000003</v>
      </c>
      <c r="E79" s="4" t="s">
        <v>214</v>
      </c>
      <c r="F79" s="4" t="s">
        <v>223</v>
      </c>
    </row>
    <row r="80" spans="1:6" x14ac:dyDescent="0.25">
      <c r="A80" s="4">
        <v>215183</v>
      </c>
      <c r="B80" s="4" t="s">
        <v>222</v>
      </c>
      <c r="C80" s="4">
        <v>30806.079999999998</v>
      </c>
      <c r="D80" s="4">
        <v>28475.089999999997</v>
      </c>
      <c r="E80" s="4" t="s">
        <v>214</v>
      </c>
      <c r="F80" s="4" t="s">
        <v>223</v>
      </c>
    </row>
    <row r="81" spans="1:6" x14ac:dyDescent="0.25">
      <c r="A81" s="4">
        <v>218112</v>
      </c>
      <c r="B81" s="4" t="s">
        <v>222</v>
      </c>
      <c r="C81" s="4">
        <v>60257.219999999994</v>
      </c>
      <c r="D81" s="4">
        <v>52193.509999999995</v>
      </c>
      <c r="E81" s="4" t="s">
        <v>214</v>
      </c>
      <c r="F81" s="4" t="s">
        <v>223</v>
      </c>
    </row>
    <row r="82" spans="1:6" x14ac:dyDescent="0.25">
      <c r="A82" s="4">
        <v>2191822</v>
      </c>
      <c r="B82" s="4" t="s">
        <v>222</v>
      </c>
      <c r="C82" s="4">
        <v>39577.469999999994</v>
      </c>
      <c r="D82" s="4">
        <v>35882.719999999994</v>
      </c>
      <c r="E82" s="4" t="s">
        <v>214</v>
      </c>
      <c r="F82" s="4" t="s">
        <v>223</v>
      </c>
    </row>
    <row r="83" spans="1:6" x14ac:dyDescent="0.25">
      <c r="A83" s="4">
        <v>220184</v>
      </c>
      <c r="B83" s="4" t="s">
        <v>222</v>
      </c>
      <c r="C83" s="4">
        <v>28200.089999999993</v>
      </c>
      <c r="D83" s="4">
        <v>26147.999999999993</v>
      </c>
      <c r="E83" s="4" t="s">
        <v>214</v>
      </c>
      <c r="F83" s="4" t="s">
        <v>223</v>
      </c>
    </row>
    <row r="84" spans="1:6" x14ac:dyDescent="0.25">
      <c r="A84" s="4">
        <v>221184</v>
      </c>
      <c r="B84" s="4" t="s">
        <v>222</v>
      </c>
      <c r="C84" s="4">
        <v>26952.799999999996</v>
      </c>
      <c r="D84" s="4">
        <v>25004.779999999995</v>
      </c>
      <c r="E84" s="4" t="s">
        <v>214</v>
      </c>
      <c r="F84" s="4" t="s">
        <v>223</v>
      </c>
    </row>
    <row r="85" spans="1:6" x14ac:dyDescent="0.25">
      <c r="A85" s="4">
        <v>222184</v>
      </c>
      <c r="B85" s="4" t="s">
        <v>222</v>
      </c>
      <c r="C85" s="4">
        <v>34374.509999999995</v>
      </c>
      <c r="D85" s="4">
        <v>31432.129999999994</v>
      </c>
      <c r="E85" s="4" t="s">
        <v>214</v>
      </c>
      <c r="F85" s="4" t="s">
        <v>223</v>
      </c>
    </row>
    <row r="86" spans="1:6" x14ac:dyDescent="0.25">
      <c r="A86" s="4">
        <v>223185</v>
      </c>
      <c r="B86" s="4" t="s">
        <v>222</v>
      </c>
      <c r="C86" s="4">
        <v>5470.9199999999992</v>
      </c>
      <c r="D86" s="4">
        <v>5062.3399999999992</v>
      </c>
      <c r="E86" s="4" t="s">
        <v>214</v>
      </c>
      <c r="F86" s="4" t="s">
        <v>223</v>
      </c>
    </row>
    <row r="87" spans="1:6" x14ac:dyDescent="0.25">
      <c r="A87" s="4">
        <v>2238131</v>
      </c>
      <c r="B87" s="4" t="s">
        <v>222</v>
      </c>
      <c r="C87" s="4">
        <v>22625.119999999999</v>
      </c>
      <c r="D87" s="4">
        <v>21166.03</v>
      </c>
      <c r="E87" s="4" t="s">
        <v>214</v>
      </c>
      <c r="F87" s="4" t="s">
        <v>223</v>
      </c>
    </row>
    <row r="88" spans="1:6" x14ac:dyDescent="0.25">
      <c r="A88" s="4">
        <v>224184</v>
      </c>
      <c r="B88" s="4" t="s">
        <v>222</v>
      </c>
      <c r="C88" s="4">
        <v>5582.44</v>
      </c>
      <c r="D88" s="4">
        <v>5158.4699999999993</v>
      </c>
      <c r="E88" s="4" t="s">
        <v>214</v>
      </c>
      <c r="F88" s="4" t="s">
        <v>223</v>
      </c>
    </row>
    <row r="89" spans="1:6" x14ac:dyDescent="0.25">
      <c r="A89" s="4">
        <v>2248111</v>
      </c>
      <c r="B89" s="4" t="s">
        <v>222</v>
      </c>
      <c r="C89" s="4">
        <v>20840.95</v>
      </c>
      <c r="D89" s="4">
        <v>19352.86</v>
      </c>
      <c r="E89" s="4" t="s">
        <v>214</v>
      </c>
      <c r="F89" s="4" t="s">
        <v>223</v>
      </c>
    </row>
    <row r="90" spans="1:6" x14ac:dyDescent="0.25">
      <c r="A90" s="4">
        <v>225122</v>
      </c>
      <c r="B90" s="4" t="s">
        <v>222</v>
      </c>
      <c r="C90" s="4">
        <v>51312.549999999996</v>
      </c>
      <c r="D90" s="4">
        <v>45274.31</v>
      </c>
      <c r="E90" s="4" t="s">
        <v>214</v>
      </c>
      <c r="F90" s="4" t="s">
        <v>223</v>
      </c>
    </row>
    <row r="91" spans="1:6" x14ac:dyDescent="0.25">
      <c r="A91" s="4">
        <v>22814</v>
      </c>
      <c r="B91" s="4" t="s">
        <v>222</v>
      </c>
      <c r="C91" s="4">
        <v>82002.899999999994</v>
      </c>
      <c r="D91" s="4">
        <v>68960.799999999988</v>
      </c>
      <c r="E91" s="4" t="s">
        <v>214</v>
      </c>
      <c r="F91" s="4" t="s">
        <v>223</v>
      </c>
    </row>
    <row r="92" spans="1:6" x14ac:dyDescent="0.25">
      <c r="A92" s="4">
        <v>232145</v>
      </c>
      <c r="B92" s="4" t="s">
        <v>222</v>
      </c>
      <c r="C92" s="4">
        <v>38771.329999999994</v>
      </c>
      <c r="D92" s="4">
        <v>35672.17</v>
      </c>
      <c r="E92" s="4" t="s">
        <v>214</v>
      </c>
      <c r="F92" s="4" t="s">
        <v>223</v>
      </c>
    </row>
    <row r="93" spans="1:6" x14ac:dyDescent="0.25">
      <c r="A93" s="4">
        <v>2331812</v>
      </c>
      <c r="B93" s="4" t="s">
        <v>222</v>
      </c>
      <c r="C93" s="4">
        <v>26455.27</v>
      </c>
      <c r="D93" s="4">
        <v>24151.99</v>
      </c>
      <c r="E93" s="4" t="s">
        <v>214</v>
      </c>
      <c r="F93" s="4" t="s">
        <v>223</v>
      </c>
    </row>
    <row r="94" spans="1:6" x14ac:dyDescent="0.25">
      <c r="A94" s="4">
        <v>2338131</v>
      </c>
      <c r="B94" s="4" t="s">
        <v>222</v>
      </c>
      <c r="C94" s="4">
        <v>4886.38</v>
      </c>
      <c r="D94" s="4">
        <v>4550.3500000000004</v>
      </c>
      <c r="E94" s="4" t="s">
        <v>214</v>
      </c>
      <c r="F94" s="4" t="s">
        <v>223</v>
      </c>
    </row>
    <row r="95" spans="1:6" x14ac:dyDescent="0.25">
      <c r="A95" s="4">
        <v>2341812</v>
      </c>
      <c r="B95" s="4" t="s">
        <v>222</v>
      </c>
      <c r="C95" s="4">
        <v>24760.639999999999</v>
      </c>
      <c r="D95" s="4">
        <v>23053.69</v>
      </c>
      <c r="E95" s="4" t="s">
        <v>214</v>
      </c>
      <c r="F95" s="4" t="s">
        <v>223</v>
      </c>
    </row>
    <row r="96" spans="1:6" x14ac:dyDescent="0.25">
      <c r="A96" s="4">
        <v>2361812</v>
      </c>
      <c r="B96" s="4" t="s">
        <v>222</v>
      </c>
      <c r="C96" s="4">
        <v>28324.61</v>
      </c>
      <c r="D96" s="4">
        <v>26276.49</v>
      </c>
      <c r="E96" s="4" t="s">
        <v>214</v>
      </c>
      <c r="F96" s="4" t="s">
        <v>223</v>
      </c>
    </row>
    <row r="97" spans="1:6" x14ac:dyDescent="0.25">
      <c r="A97" s="4">
        <v>2371812</v>
      </c>
      <c r="B97" s="4" t="s">
        <v>222</v>
      </c>
      <c r="C97" s="4">
        <v>23802.95</v>
      </c>
      <c r="D97" s="4">
        <v>22163.8</v>
      </c>
      <c r="E97" s="4" t="s">
        <v>214</v>
      </c>
      <c r="F97" s="4" t="s">
        <v>223</v>
      </c>
    </row>
    <row r="98" spans="1:6" x14ac:dyDescent="0.25">
      <c r="A98" s="4">
        <v>2391812</v>
      </c>
      <c r="B98" s="4" t="s">
        <v>222</v>
      </c>
      <c r="C98" s="4">
        <v>24335.590000000004</v>
      </c>
      <c r="D98" s="4">
        <v>22731.570000000003</v>
      </c>
      <c r="E98" s="4" t="s">
        <v>214</v>
      </c>
      <c r="F98" s="4" t="s">
        <v>223</v>
      </c>
    </row>
    <row r="99" spans="1:6" x14ac:dyDescent="0.25">
      <c r="A99" s="4">
        <v>2411812</v>
      </c>
      <c r="B99" s="4" t="s">
        <v>222</v>
      </c>
      <c r="C99" s="4">
        <v>25270.05</v>
      </c>
      <c r="D99" s="4">
        <v>23043.739999999998</v>
      </c>
      <c r="E99" s="4" t="s">
        <v>214</v>
      </c>
      <c r="F99" s="4" t="s">
        <v>223</v>
      </c>
    </row>
    <row r="100" spans="1:6" x14ac:dyDescent="0.25">
      <c r="A100" s="4">
        <v>2421812</v>
      </c>
      <c r="B100" s="4" t="s">
        <v>222</v>
      </c>
      <c r="C100" s="4">
        <v>31588.979999999996</v>
      </c>
      <c r="D100" s="4">
        <v>28904.379999999997</v>
      </c>
      <c r="E100" s="4" t="s">
        <v>214</v>
      </c>
      <c r="F100" s="4" t="s">
        <v>223</v>
      </c>
    </row>
    <row r="101" spans="1:6" x14ac:dyDescent="0.25">
      <c r="A101" s="4">
        <v>2431812</v>
      </c>
      <c r="B101" s="4" t="s">
        <v>222</v>
      </c>
      <c r="C101" s="4">
        <v>22823.399999999998</v>
      </c>
      <c r="D101" s="4">
        <v>21184.249999999996</v>
      </c>
      <c r="E101" s="4" t="s">
        <v>214</v>
      </c>
      <c r="F101" s="4" t="s">
        <v>223</v>
      </c>
    </row>
    <row r="102" spans="1:6" x14ac:dyDescent="0.25">
      <c r="A102" s="4">
        <v>2441812</v>
      </c>
      <c r="B102" s="4" t="s">
        <v>222</v>
      </c>
      <c r="C102" s="4">
        <v>26995.17</v>
      </c>
      <c r="D102" s="4">
        <v>24940.019999999997</v>
      </c>
      <c r="E102" s="4" t="s">
        <v>214</v>
      </c>
      <c r="F102" s="4" t="s">
        <v>223</v>
      </c>
    </row>
    <row r="103" spans="1:6" x14ac:dyDescent="0.25">
      <c r="A103" s="4">
        <v>2451812</v>
      </c>
      <c r="B103" s="4" t="s">
        <v>222</v>
      </c>
      <c r="C103" s="4">
        <v>25408.710000000003</v>
      </c>
      <c r="D103" s="4">
        <v>23572.58</v>
      </c>
      <c r="E103" s="4" t="s">
        <v>214</v>
      </c>
      <c r="F103" s="4" t="s">
        <v>223</v>
      </c>
    </row>
    <row r="104" spans="1:6" x14ac:dyDescent="0.25">
      <c r="A104" s="4">
        <v>2461812</v>
      </c>
      <c r="B104" s="4" t="s">
        <v>222</v>
      </c>
      <c r="C104" s="4">
        <v>24881.319999999996</v>
      </c>
      <c r="D104" s="4">
        <v>22990.159999999996</v>
      </c>
      <c r="E104" s="4" t="s">
        <v>214</v>
      </c>
      <c r="F104" s="4" t="s">
        <v>223</v>
      </c>
    </row>
    <row r="105" spans="1:6" x14ac:dyDescent="0.25">
      <c r="A105" s="4">
        <v>2491812</v>
      </c>
      <c r="B105" s="4" t="s">
        <v>222</v>
      </c>
      <c r="C105" s="4">
        <v>23043.8</v>
      </c>
      <c r="D105" s="4">
        <v>21392.09</v>
      </c>
      <c r="E105" s="4" t="s">
        <v>214</v>
      </c>
      <c r="F105" s="4" t="s">
        <v>223</v>
      </c>
    </row>
    <row r="106" spans="1:6" x14ac:dyDescent="0.25">
      <c r="A106" s="4">
        <v>2501812</v>
      </c>
      <c r="B106" s="4" t="s">
        <v>222</v>
      </c>
      <c r="C106" s="4">
        <v>23833.569999999996</v>
      </c>
      <c r="D106" s="4">
        <v>22073.579999999994</v>
      </c>
      <c r="E106" s="4" t="s">
        <v>214</v>
      </c>
      <c r="F106" s="4" t="s">
        <v>223</v>
      </c>
    </row>
    <row r="107" spans="1:6" x14ac:dyDescent="0.25">
      <c r="A107" s="4">
        <v>25113</v>
      </c>
      <c r="B107" s="4" t="s">
        <v>222</v>
      </c>
      <c r="C107" s="4">
        <v>112107.96999999999</v>
      </c>
      <c r="D107" s="4">
        <v>84067.079999999987</v>
      </c>
      <c r="E107" s="4" t="s">
        <v>214</v>
      </c>
      <c r="F107" s="4" t="s">
        <v>223</v>
      </c>
    </row>
    <row r="108" spans="1:6" x14ac:dyDescent="0.25">
      <c r="A108" s="4">
        <v>255810</v>
      </c>
      <c r="B108" s="4" t="s">
        <v>222</v>
      </c>
      <c r="C108" s="4">
        <v>27623.5</v>
      </c>
      <c r="D108" s="4">
        <v>25909.45</v>
      </c>
      <c r="E108" s="4" t="s">
        <v>214</v>
      </c>
      <c r="F108" s="4" t="s">
        <v>223</v>
      </c>
    </row>
    <row r="109" spans="1:6" x14ac:dyDescent="0.25">
      <c r="A109" s="4">
        <v>258113</v>
      </c>
      <c r="B109" s="4" t="s">
        <v>222</v>
      </c>
      <c r="C109" s="4">
        <v>64732.65</v>
      </c>
      <c r="D109" s="4">
        <v>56166.65</v>
      </c>
      <c r="E109" s="4" t="s">
        <v>214</v>
      </c>
      <c r="F109" s="4" t="s">
        <v>223</v>
      </c>
    </row>
    <row r="110" spans="1:6" x14ac:dyDescent="0.25">
      <c r="A110" s="4">
        <v>2591812</v>
      </c>
      <c r="B110" s="4" t="s">
        <v>222</v>
      </c>
      <c r="C110" s="4">
        <v>77294.760000000009</v>
      </c>
      <c r="D110" s="4">
        <v>72163.810000000012</v>
      </c>
      <c r="E110" s="4" t="s">
        <v>214</v>
      </c>
      <c r="F110" s="4" t="s">
        <v>223</v>
      </c>
    </row>
    <row r="111" spans="1:6" x14ac:dyDescent="0.25">
      <c r="A111" s="4">
        <v>2611812</v>
      </c>
      <c r="B111" s="4" t="s">
        <v>222</v>
      </c>
      <c r="C111" s="4">
        <v>24599.88</v>
      </c>
      <c r="D111" s="4">
        <v>22666.84</v>
      </c>
      <c r="E111" s="4" t="s">
        <v>214</v>
      </c>
      <c r="F111" s="4" t="s">
        <v>223</v>
      </c>
    </row>
    <row r="112" spans="1:6" x14ac:dyDescent="0.25">
      <c r="A112" s="4">
        <v>2621812</v>
      </c>
      <c r="B112" s="4" t="s">
        <v>222</v>
      </c>
      <c r="C112" s="4">
        <v>26330.549999999996</v>
      </c>
      <c r="D112" s="4">
        <v>24353.459999999995</v>
      </c>
      <c r="E112" s="4" t="s">
        <v>214</v>
      </c>
      <c r="F112" s="4" t="s">
        <v>223</v>
      </c>
    </row>
    <row r="113" spans="1:6" x14ac:dyDescent="0.25">
      <c r="A113" s="4">
        <v>2641812</v>
      </c>
      <c r="B113" s="4" t="s">
        <v>222</v>
      </c>
      <c r="C113" s="4">
        <v>22823.399999999998</v>
      </c>
      <c r="D113" s="4">
        <v>21184.249999999996</v>
      </c>
      <c r="E113" s="4" t="s">
        <v>214</v>
      </c>
      <c r="F113" s="4" t="s">
        <v>223</v>
      </c>
    </row>
    <row r="114" spans="1:6" x14ac:dyDescent="0.25">
      <c r="A114" s="4">
        <v>2658134</v>
      </c>
      <c r="B114" s="4" t="s">
        <v>222</v>
      </c>
      <c r="C114" s="4">
        <v>42245.549999999996</v>
      </c>
      <c r="D114" s="4">
        <v>38523.599999999999</v>
      </c>
      <c r="E114" s="4" t="s">
        <v>214</v>
      </c>
      <c r="F114" s="4" t="s">
        <v>223</v>
      </c>
    </row>
    <row r="115" spans="1:6" x14ac:dyDescent="0.25">
      <c r="A115" s="4">
        <v>2661812</v>
      </c>
      <c r="B115" s="4" t="s">
        <v>222</v>
      </c>
      <c r="C115" s="4">
        <v>25730.569999999996</v>
      </c>
      <c r="D115" s="4">
        <v>23780.939999999995</v>
      </c>
      <c r="E115" s="4" t="s">
        <v>214</v>
      </c>
      <c r="F115" s="4" t="s">
        <v>223</v>
      </c>
    </row>
    <row r="116" spans="1:6" x14ac:dyDescent="0.25">
      <c r="A116" s="4">
        <v>2671812</v>
      </c>
      <c r="B116" s="4" t="s">
        <v>222</v>
      </c>
      <c r="C116" s="4">
        <v>23343.8</v>
      </c>
      <c r="D116" s="4">
        <v>21653.200000000001</v>
      </c>
      <c r="E116" s="4" t="s">
        <v>214</v>
      </c>
      <c r="F116" s="4" t="s">
        <v>223</v>
      </c>
    </row>
    <row r="117" spans="1:6" x14ac:dyDescent="0.25">
      <c r="A117" s="4">
        <v>2691812</v>
      </c>
      <c r="B117" s="4" t="s">
        <v>222</v>
      </c>
      <c r="C117" s="4">
        <v>23123.399999999998</v>
      </c>
      <c r="D117" s="4">
        <v>21449.3</v>
      </c>
      <c r="E117" s="4" t="s">
        <v>214</v>
      </c>
      <c r="F117" s="4" t="s">
        <v>223</v>
      </c>
    </row>
    <row r="118" spans="1:6" x14ac:dyDescent="0.25">
      <c r="A118" s="4">
        <v>2701812</v>
      </c>
      <c r="B118" s="4" t="s">
        <v>222</v>
      </c>
      <c r="C118" s="4">
        <v>24138.789999999997</v>
      </c>
      <c r="D118" s="4">
        <v>22406.069999999996</v>
      </c>
      <c r="E118" s="4" t="s">
        <v>214</v>
      </c>
      <c r="F118" s="4" t="s">
        <v>223</v>
      </c>
    </row>
    <row r="119" spans="1:6" x14ac:dyDescent="0.25">
      <c r="A119" s="4">
        <v>2711812</v>
      </c>
      <c r="B119" s="4" t="s">
        <v>222</v>
      </c>
      <c r="C119" s="4">
        <v>24962.69</v>
      </c>
      <c r="D119" s="4">
        <v>23130.11</v>
      </c>
      <c r="E119" s="4" t="s">
        <v>214</v>
      </c>
      <c r="F119" s="4" t="s">
        <v>223</v>
      </c>
    </row>
    <row r="120" spans="1:6" x14ac:dyDescent="0.25">
      <c r="A120" s="4">
        <v>2721812</v>
      </c>
      <c r="B120" s="4" t="s">
        <v>222</v>
      </c>
      <c r="C120" s="4">
        <v>24001.489999999998</v>
      </c>
      <c r="D120" s="4">
        <v>22263.019999999997</v>
      </c>
      <c r="E120" s="4" t="s">
        <v>214</v>
      </c>
      <c r="F120" s="4" t="s">
        <v>223</v>
      </c>
    </row>
    <row r="121" spans="1:6" x14ac:dyDescent="0.25">
      <c r="A121" s="4">
        <v>273145</v>
      </c>
      <c r="B121" s="4" t="s">
        <v>222</v>
      </c>
      <c r="C121" s="4">
        <v>37538.699999999997</v>
      </c>
      <c r="D121" s="4">
        <v>34548.75</v>
      </c>
      <c r="E121" s="4" t="s">
        <v>214</v>
      </c>
      <c r="F121" s="4" t="s">
        <v>223</v>
      </c>
    </row>
    <row r="122" spans="1:6" x14ac:dyDescent="0.25">
      <c r="A122" s="4">
        <v>2741812</v>
      </c>
      <c r="B122" s="4" t="s">
        <v>222</v>
      </c>
      <c r="C122" s="4">
        <v>23781.089999999997</v>
      </c>
      <c r="D122" s="4">
        <v>22074.139999999996</v>
      </c>
      <c r="E122" s="4" t="s">
        <v>214</v>
      </c>
      <c r="F122" s="4" t="s">
        <v>223</v>
      </c>
    </row>
    <row r="123" spans="1:6" x14ac:dyDescent="0.25">
      <c r="A123" s="4">
        <v>2758141</v>
      </c>
      <c r="B123" s="4" t="s">
        <v>222</v>
      </c>
      <c r="C123" s="4">
        <v>84947.799999999988</v>
      </c>
      <c r="D123" s="4">
        <v>71213.049999999988</v>
      </c>
      <c r="E123" s="4" t="s">
        <v>214</v>
      </c>
      <c r="F123" s="4" t="s">
        <v>223</v>
      </c>
    </row>
    <row r="124" spans="1:6" x14ac:dyDescent="0.25">
      <c r="A124" s="4">
        <v>276187</v>
      </c>
      <c r="B124" s="4" t="s">
        <v>222</v>
      </c>
      <c r="C124" s="4">
        <v>47235.229999999996</v>
      </c>
      <c r="D124" s="4">
        <v>42945.85</v>
      </c>
      <c r="E124" s="4" t="s">
        <v>214</v>
      </c>
      <c r="F124" s="4" t="s">
        <v>223</v>
      </c>
    </row>
    <row r="125" spans="1:6" x14ac:dyDescent="0.25">
      <c r="A125" s="4">
        <v>2778132</v>
      </c>
      <c r="B125" s="4" t="s">
        <v>222</v>
      </c>
      <c r="C125" s="4">
        <v>84947.799999999988</v>
      </c>
      <c r="D125" s="4">
        <v>71213.049999999988</v>
      </c>
      <c r="E125" s="4" t="s">
        <v>214</v>
      </c>
      <c r="F125" s="4" t="s">
        <v>223</v>
      </c>
    </row>
    <row r="126" spans="1:6" x14ac:dyDescent="0.25">
      <c r="A126" s="4">
        <v>2781</v>
      </c>
      <c r="B126" s="4" t="s">
        <v>222</v>
      </c>
      <c r="C126" s="4">
        <v>120648.1</v>
      </c>
      <c r="D126" s="4">
        <v>97482.150000000009</v>
      </c>
      <c r="E126" s="4" t="s">
        <v>214</v>
      </c>
      <c r="F126" s="4" t="s">
        <v>223</v>
      </c>
    </row>
    <row r="127" spans="1:6" x14ac:dyDescent="0.25">
      <c r="A127" s="4">
        <v>27911</v>
      </c>
      <c r="B127" s="4" t="s">
        <v>222</v>
      </c>
      <c r="C127" s="4">
        <v>91316.2</v>
      </c>
      <c r="D127" s="4">
        <v>76083.599999999991</v>
      </c>
      <c r="E127" s="4" t="s">
        <v>214</v>
      </c>
      <c r="F127" s="4" t="s">
        <v>223</v>
      </c>
    </row>
    <row r="128" spans="1:6" x14ac:dyDescent="0.25">
      <c r="A128" s="4">
        <v>2801099</v>
      </c>
      <c r="B128" s="4" t="s">
        <v>222</v>
      </c>
      <c r="C128" s="4">
        <v>84947.799999999988</v>
      </c>
      <c r="D128" s="4">
        <v>71213.049999999988</v>
      </c>
      <c r="E128" s="4" t="s">
        <v>214</v>
      </c>
      <c r="F128" s="4" t="s">
        <v>223</v>
      </c>
    </row>
    <row r="129" spans="1:6" x14ac:dyDescent="0.25">
      <c r="A129" s="4">
        <v>281145</v>
      </c>
      <c r="B129" s="4" t="s">
        <v>222</v>
      </c>
      <c r="C129" s="4">
        <v>37848.089999999997</v>
      </c>
      <c r="D129" s="4">
        <v>34829.089999999997</v>
      </c>
      <c r="E129" s="4" t="s">
        <v>214</v>
      </c>
      <c r="F129" s="4" t="s">
        <v>223</v>
      </c>
    </row>
    <row r="130" spans="1:6" x14ac:dyDescent="0.25">
      <c r="A130" s="4">
        <v>2828142</v>
      </c>
      <c r="B130" s="4" t="s">
        <v>222</v>
      </c>
      <c r="C130" s="4">
        <v>37538.699999999997</v>
      </c>
      <c r="D130" s="4">
        <v>34548.75</v>
      </c>
      <c r="E130" s="4" t="s">
        <v>214</v>
      </c>
      <c r="F130" s="4" t="s">
        <v>223</v>
      </c>
    </row>
    <row r="131" spans="1:6" x14ac:dyDescent="0.25">
      <c r="A131" s="4">
        <v>283187</v>
      </c>
      <c r="B131" s="4" t="s">
        <v>222</v>
      </c>
      <c r="C131" s="4">
        <v>37323.18</v>
      </c>
      <c r="D131" s="4">
        <v>34363.35</v>
      </c>
      <c r="E131" s="4" t="s">
        <v>214</v>
      </c>
      <c r="F131" s="4" t="s">
        <v>223</v>
      </c>
    </row>
    <row r="132" spans="1:6" x14ac:dyDescent="0.25">
      <c r="A132" s="4">
        <v>284145</v>
      </c>
      <c r="B132" s="4" t="s">
        <v>222</v>
      </c>
      <c r="C132" s="4">
        <v>32015.58</v>
      </c>
      <c r="D132" s="4">
        <v>29507.440000000002</v>
      </c>
      <c r="E132" s="4" t="s">
        <v>214</v>
      </c>
      <c r="F132" s="4" t="s">
        <v>223</v>
      </c>
    </row>
    <row r="133" spans="1:6" x14ac:dyDescent="0.25">
      <c r="A133" s="4">
        <v>285121</v>
      </c>
      <c r="B133" s="4" t="s">
        <v>222</v>
      </c>
      <c r="C133" s="4">
        <v>32015.58</v>
      </c>
      <c r="D133" s="4">
        <v>29507.440000000002</v>
      </c>
      <c r="E133" s="4" t="s">
        <v>214</v>
      </c>
      <c r="F133" s="4" t="s">
        <v>223</v>
      </c>
    </row>
    <row r="134" spans="1:6" x14ac:dyDescent="0.25">
      <c r="A134" s="4">
        <v>2861814</v>
      </c>
      <c r="B134" s="4" t="s">
        <v>222</v>
      </c>
      <c r="C134" s="4">
        <v>26801.16</v>
      </c>
      <c r="D134" s="4">
        <v>24699.439999999999</v>
      </c>
      <c r="E134" s="4" t="s">
        <v>214</v>
      </c>
      <c r="F134" s="4" t="s">
        <v>223</v>
      </c>
    </row>
    <row r="135" spans="1:6" x14ac:dyDescent="0.25">
      <c r="A135" s="4">
        <v>287145</v>
      </c>
      <c r="B135" s="4" t="s">
        <v>222</v>
      </c>
      <c r="C135" s="4">
        <v>20649.03</v>
      </c>
      <c r="D135" s="4">
        <v>18750.52</v>
      </c>
      <c r="E135" s="4" t="s">
        <v>214</v>
      </c>
      <c r="F135" s="4" t="s">
        <v>223</v>
      </c>
    </row>
    <row r="136" spans="1:6" x14ac:dyDescent="0.25">
      <c r="A136" s="4">
        <v>2888143</v>
      </c>
      <c r="B136" s="4" t="s">
        <v>222</v>
      </c>
      <c r="C136" s="4">
        <v>8492.2999999999993</v>
      </c>
      <c r="D136" s="4">
        <v>7899.9999999999991</v>
      </c>
      <c r="E136" s="4" t="s">
        <v>214</v>
      </c>
      <c r="F136" s="4" t="s">
        <v>223</v>
      </c>
    </row>
    <row r="137" spans="1:6" x14ac:dyDescent="0.25">
      <c r="A137" s="4">
        <v>2898143</v>
      </c>
      <c r="B137" s="4" t="s">
        <v>222</v>
      </c>
      <c r="C137" s="4">
        <v>8492.2999999999993</v>
      </c>
      <c r="D137" s="4">
        <v>7899.9999999999991</v>
      </c>
      <c r="E137" s="4" t="s">
        <v>214</v>
      </c>
      <c r="F137" s="4" t="s">
        <v>223</v>
      </c>
    </row>
    <row r="138" spans="1:6" x14ac:dyDescent="0.25">
      <c r="A138" s="4">
        <v>2908144</v>
      </c>
      <c r="B138" s="4" t="s">
        <v>222</v>
      </c>
      <c r="C138" s="4">
        <v>8492.2999999999993</v>
      </c>
      <c r="D138" s="4">
        <v>7899.9999999999991</v>
      </c>
      <c r="E138" s="4" t="s">
        <v>214</v>
      </c>
      <c r="F138" s="4" t="s">
        <v>223</v>
      </c>
    </row>
    <row r="139" spans="1:6" x14ac:dyDescent="0.25">
      <c r="A139" s="4">
        <v>2918144</v>
      </c>
      <c r="B139" s="4" t="s">
        <v>222</v>
      </c>
      <c r="C139" s="4">
        <v>4246.1499999999996</v>
      </c>
      <c r="D139" s="4">
        <v>3949.9999999999995</v>
      </c>
      <c r="E139" s="4" t="s">
        <v>214</v>
      </c>
      <c r="F139" s="4" t="s">
        <v>223</v>
      </c>
    </row>
    <row r="140" spans="1:6" x14ac:dyDescent="0.25">
      <c r="A140" s="4">
        <v>1004191</v>
      </c>
      <c r="B140" s="4" t="s">
        <v>222</v>
      </c>
      <c r="C140" s="4">
        <v>39564.37000000001</v>
      </c>
      <c r="D140" s="4">
        <v>36528.110000000008</v>
      </c>
      <c r="E140" s="4" t="s">
        <v>214</v>
      </c>
      <c r="F140" s="4" t="s">
        <v>223</v>
      </c>
    </row>
    <row r="141" spans="1:6" x14ac:dyDescent="0.25">
      <c r="A141" s="4">
        <v>1006192</v>
      </c>
      <c r="B141" s="4" t="s">
        <v>222</v>
      </c>
      <c r="C141" s="4">
        <v>33815.050000000003</v>
      </c>
      <c r="D141" s="4">
        <v>31397.870000000003</v>
      </c>
      <c r="E141" s="4" t="s">
        <v>214</v>
      </c>
      <c r="F141" s="4" t="s">
        <v>223</v>
      </c>
    </row>
    <row r="142" spans="1:6" x14ac:dyDescent="0.25">
      <c r="A142" s="4">
        <v>1007192</v>
      </c>
      <c r="B142" s="4" t="s">
        <v>222</v>
      </c>
      <c r="C142" s="4">
        <v>37992.590000000004</v>
      </c>
      <c r="D142" s="4">
        <v>35281.79</v>
      </c>
      <c r="E142" s="4" t="s">
        <v>214</v>
      </c>
      <c r="F142" s="4" t="s">
        <v>223</v>
      </c>
    </row>
    <row r="143" spans="1:6" x14ac:dyDescent="0.25">
      <c r="A143" s="3">
        <v>1008193</v>
      </c>
      <c r="B143" s="3" t="s">
        <v>222</v>
      </c>
      <c r="C143" s="3">
        <v>37996.9</v>
      </c>
      <c r="D143" s="3">
        <v>35199.53</v>
      </c>
      <c r="E143" s="3" t="s">
        <v>214</v>
      </c>
      <c r="F143" s="3" t="s">
        <v>223</v>
      </c>
    </row>
    <row r="144" spans="1:6" x14ac:dyDescent="0.25">
      <c r="A144" s="3">
        <v>1009192</v>
      </c>
      <c r="B144" s="3" t="s">
        <v>222</v>
      </c>
      <c r="C144" s="3">
        <v>36373.550000000003</v>
      </c>
      <c r="D144" s="3">
        <v>33791.43</v>
      </c>
      <c r="E144" s="3" t="s">
        <v>214</v>
      </c>
      <c r="F144" s="3" t="s">
        <v>223</v>
      </c>
    </row>
    <row r="145" spans="1:6" x14ac:dyDescent="0.25">
      <c r="A145" s="3">
        <v>1011193</v>
      </c>
      <c r="B145" s="3" t="s">
        <v>222</v>
      </c>
      <c r="C145" s="3">
        <v>37996.9</v>
      </c>
      <c r="D145" s="3">
        <v>35204.82</v>
      </c>
      <c r="E145" s="3" t="s">
        <v>214</v>
      </c>
      <c r="F145" s="3" t="s">
        <v>223</v>
      </c>
    </row>
    <row r="146" spans="1:6" x14ac:dyDescent="0.25">
      <c r="A146" s="3">
        <v>1012192</v>
      </c>
      <c r="B146" s="3" t="s">
        <v>222</v>
      </c>
      <c r="C146" s="3">
        <v>34538.450000000004</v>
      </c>
      <c r="D146" s="3">
        <v>31978.640000000003</v>
      </c>
      <c r="E146" s="3" t="s">
        <v>214</v>
      </c>
      <c r="F146" s="3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1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176188</v>
      </c>
      <c r="B4" s="3" t="s">
        <v>224</v>
      </c>
      <c r="C4" s="3">
        <v>2226.88</v>
      </c>
      <c r="D4" s="3">
        <v>2226.88</v>
      </c>
      <c r="E4" s="3" t="s">
        <v>214</v>
      </c>
      <c r="F4" s="3" t="s">
        <v>225</v>
      </c>
    </row>
    <row r="5" spans="1:6" x14ac:dyDescent="0.25">
      <c r="A5" s="3">
        <v>2131034</v>
      </c>
      <c r="B5" s="3" t="s">
        <v>224</v>
      </c>
      <c r="C5" s="3">
        <v>4102.7299999999996</v>
      </c>
      <c r="D5" s="3">
        <v>4102.7299999999996</v>
      </c>
      <c r="E5" s="3" t="s">
        <v>214</v>
      </c>
      <c r="F5" s="3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11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2591812</v>
      </c>
      <c r="B4" s="3" t="s">
        <v>226</v>
      </c>
      <c r="C4" s="3">
        <v>7299.63</v>
      </c>
      <c r="D4" s="3">
        <v>7299.63</v>
      </c>
      <c r="E4" s="3" t="s">
        <v>214</v>
      </c>
      <c r="F4" s="3" t="s">
        <v>227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5"/>
  <sheetViews>
    <sheetView topLeftCell="A3" workbookViewId="0">
      <selection activeCell="A4" sqref="A4:A65"/>
    </sheetView>
  </sheetViews>
  <sheetFormatPr baseColWidth="10" defaultColWidth="9.140625" defaultRowHeight="15" x14ac:dyDescent="0.25"/>
  <cols>
    <col min="1" max="1" width="9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515</v>
      </c>
      <c r="B4" s="3" t="s">
        <v>228</v>
      </c>
      <c r="C4" s="3">
        <v>8884.51</v>
      </c>
      <c r="D4" s="3">
        <v>0</v>
      </c>
      <c r="E4" s="3" t="s">
        <v>229</v>
      </c>
      <c r="F4" s="3" t="s">
        <v>230</v>
      </c>
    </row>
    <row r="5" spans="1:6" x14ac:dyDescent="0.25">
      <c r="A5" s="3">
        <v>241472</v>
      </c>
      <c r="B5" s="3" t="s">
        <v>228</v>
      </c>
      <c r="C5" s="3">
        <v>5401.51</v>
      </c>
      <c r="D5" s="3">
        <v>0</v>
      </c>
      <c r="E5" s="3" t="s">
        <v>229</v>
      </c>
      <c r="F5" s="3" t="s">
        <v>230</v>
      </c>
    </row>
    <row r="6" spans="1:6" x14ac:dyDescent="0.25">
      <c r="A6" s="3">
        <v>251620</v>
      </c>
      <c r="B6" s="3" t="s">
        <v>228</v>
      </c>
      <c r="C6" s="3">
        <v>6180.27</v>
      </c>
      <c r="D6" s="3">
        <v>0</v>
      </c>
      <c r="E6" s="3" t="s">
        <v>229</v>
      </c>
      <c r="F6" s="3" t="s">
        <v>230</v>
      </c>
    </row>
    <row r="7" spans="1:6" x14ac:dyDescent="0.25">
      <c r="A7" s="3">
        <v>381472</v>
      </c>
      <c r="B7" s="3" t="s">
        <v>228</v>
      </c>
      <c r="C7" s="3">
        <v>5401.51</v>
      </c>
      <c r="D7" s="3">
        <v>0</v>
      </c>
      <c r="E7" s="3" t="s">
        <v>229</v>
      </c>
      <c r="F7" s="3" t="s">
        <v>230</v>
      </c>
    </row>
    <row r="8" spans="1:6" x14ac:dyDescent="0.25">
      <c r="A8" s="3">
        <v>50124</v>
      </c>
      <c r="B8" s="3" t="s">
        <v>228</v>
      </c>
      <c r="C8" s="3">
        <v>5698.7</v>
      </c>
      <c r="D8" s="3">
        <v>0</v>
      </c>
      <c r="E8" s="3" t="s">
        <v>229</v>
      </c>
      <c r="F8" s="3" t="s">
        <v>230</v>
      </c>
    </row>
    <row r="9" spans="1:6" x14ac:dyDescent="0.25">
      <c r="A9" s="3">
        <v>591472</v>
      </c>
      <c r="B9" s="3" t="s">
        <v>228</v>
      </c>
      <c r="C9" s="3">
        <v>5401.51</v>
      </c>
      <c r="D9" s="3">
        <v>0</v>
      </c>
      <c r="E9" s="3" t="s">
        <v>229</v>
      </c>
      <c r="F9" s="3" t="s">
        <v>230</v>
      </c>
    </row>
    <row r="10" spans="1:6" x14ac:dyDescent="0.25">
      <c r="A10" s="3">
        <v>671472</v>
      </c>
      <c r="B10" s="3" t="s">
        <v>228</v>
      </c>
      <c r="C10" s="3">
        <v>5401.51</v>
      </c>
      <c r="D10" s="3">
        <v>0</v>
      </c>
      <c r="E10" s="3" t="s">
        <v>229</v>
      </c>
      <c r="F10" s="3" t="s">
        <v>230</v>
      </c>
    </row>
    <row r="11" spans="1:6" x14ac:dyDescent="0.25">
      <c r="A11" s="3">
        <v>701472</v>
      </c>
      <c r="B11" s="3" t="s">
        <v>228</v>
      </c>
      <c r="C11" s="3">
        <v>5401.51</v>
      </c>
      <c r="D11" s="3">
        <v>0</v>
      </c>
      <c r="E11" s="3" t="s">
        <v>229</v>
      </c>
      <c r="F11" s="3" t="s">
        <v>230</v>
      </c>
    </row>
    <row r="12" spans="1:6" x14ac:dyDescent="0.25">
      <c r="A12" s="3">
        <v>731241</v>
      </c>
      <c r="B12" s="3" t="s">
        <v>228</v>
      </c>
      <c r="C12" s="3">
        <v>5335.31</v>
      </c>
      <c r="D12" s="3">
        <v>0</v>
      </c>
      <c r="E12" s="3" t="s">
        <v>229</v>
      </c>
      <c r="F12" s="3" t="s">
        <v>230</v>
      </c>
    </row>
    <row r="13" spans="1:6" x14ac:dyDescent="0.25">
      <c r="A13" s="3">
        <v>741241</v>
      </c>
      <c r="B13" s="3" t="s">
        <v>228</v>
      </c>
      <c r="C13" s="3">
        <v>5335.31</v>
      </c>
      <c r="D13" s="3">
        <v>0</v>
      </c>
      <c r="E13" s="3" t="s">
        <v>229</v>
      </c>
      <c r="F13" s="3" t="s">
        <v>230</v>
      </c>
    </row>
    <row r="14" spans="1:6" x14ac:dyDescent="0.25">
      <c r="A14" s="3">
        <v>758133</v>
      </c>
      <c r="B14" s="3" t="s">
        <v>228</v>
      </c>
      <c r="C14" s="3">
        <v>10077.77</v>
      </c>
      <c r="D14" s="3">
        <v>0</v>
      </c>
      <c r="E14" s="3" t="s">
        <v>229</v>
      </c>
      <c r="F14" s="3" t="s">
        <v>230</v>
      </c>
    </row>
    <row r="15" spans="1:6" x14ac:dyDescent="0.25">
      <c r="A15" s="3">
        <v>81184</v>
      </c>
      <c r="B15" s="3" t="s">
        <v>228</v>
      </c>
      <c r="C15" s="3">
        <v>3536.09</v>
      </c>
      <c r="D15" s="3">
        <v>0</v>
      </c>
      <c r="E15" s="3" t="s">
        <v>229</v>
      </c>
      <c r="F15" s="3" t="s">
        <v>230</v>
      </c>
    </row>
    <row r="16" spans="1:6" x14ac:dyDescent="0.25">
      <c r="A16" s="3">
        <v>941472</v>
      </c>
      <c r="B16" s="3" t="s">
        <v>228</v>
      </c>
      <c r="C16" s="3">
        <v>5401.51</v>
      </c>
      <c r="D16" s="3">
        <v>0</v>
      </c>
      <c r="E16" s="3" t="s">
        <v>229</v>
      </c>
      <c r="F16" s="3" t="s">
        <v>230</v>
      </c>
    </row>
    <row r="17" spans="1:6" x14ac:dyDescent="0.25">
      <c r="A17" s="3">
        <v>9717</v>
      </c>
      <c r="B17" s="3" t="s">
        <v>228</v>
      </c>
      <c r="C17" s="3">
        <v>9129.1</v>
      </c>
      <c r="D17" s="3">
        <v>0</v>
      </c>
      <c r="E17" s="3" t="s">
        <v>229</v>
      </c>
      <c r="F17" s="3" t="s">
        <v>230</v>
      </c>
    </row>
    <row r="18" spans="1:6" x14ac:dyDescent="0.25">
      <c r="A18" s="3">
        <v>1021472</v>
      </c>
      <c r="B18" s="3" t="s">
        <v>228</v>
      </c>
      <c r="C18" s="3">
        <v>5401.51</v>
      </c>
      <c r="D18" s="3">
        <v>0</v>
      </c>
      <c r="E18" s="3" t="s">
        <v>229</v>
      </c>
      <c r="F18" s="3" t="s">
        <v>230</v>
      </c>
    </row>
    <row r="19" spans="1:6" x14ac:dyDescent="0.25">
      <c r="A19" s="3">
        <v>104182</v>
      </c>
      <c r="B19" s="3" t="s">
        <v>228</v>
      </c>
      <c r="C19" s="3">
        <v>5786.8</v>
      </c>
      <c r="D19" s="3">
        <v>0</v>
      </c>
      <c r="E19" s="3" t="s">
        <v>229</v>
      </c>
      <c r="F19" s="3" t="s">
        <v>230</v>
      </c>
    </row>
    <row r="20" spans="1:6" x14ac:dyDescent="0.25">
      <c r="A20" s="3">
        <v>1291461</v>
      </c>
      <c r="B20" s="3" t="s">
        <v>228</v>
      </c>
      <c r="C20" s="3">
        <v>6180.27</v>
      </c>
      <c r="D20" s="3">
        <v>0</v>
      </c>
      <c r="E20" s="3" t="s">
        <v>229</v>
      </c>
      <c r="F20" s="3" t="s">
        <v>230</v>
      </c>
    </row>
    <row r="21" spans="1:6" x14ac:dyDescent="0.25">
      <c r="A21" s="3">
        <v>1301472</v>
      </c>
      <c r="B21" s="3" t="s">
        <v>228</v>
      </c>
      <c r="C21" s="3">
        <v>5401.51</v>
      </c>
      <c r="D21" s="3">
        <v>0</v>
      </c>
      <c r="E21" s="3" t="s">
        <v>229</v>
      </c>
      <c r="F21" s="3" t="s">
        <v>230</v>
      </c>
    </row>
    <row r="22" spans="1:6" x14ac:dyDescent="0.25">
      <c r="A22" s="3">
        <v>1321472</v>
      </c>
      <c r="B22" s="3" t="s">
        <v>228</v>
      </c>
      <c r="C22" s="3">
        <v>137.63</v>
      </c>
      <c r="D22" s="3">
        <v>0</v>
      </c>
      <c r="E22" s="3" t="s">
        <v>229</v>
      </c>
      <c r="F22" s="3" t="s">
        <v>230</v>
      </c>
    </row>
    <row r="23" spans="1:6" x14ac:dyDescent="0.25">
      <c r="A23" s="3">
        <v>1331472</v>
      </c>
      <c r="B23" s="3" t="s">
        <v>228</v>
      </c>
      <c r="C23" s="3">
        <v>5401.51</v>
      </c>
      <c r="D23" s="3">
        <v>0</v>
      </c>
      <c r="E23" s="3" t="s">
        <v>229</v>
      </c>
      <c r="F23" s="3" t="s">
        <v>230</v>
      </c>
    </row>
    <row r="24" spans="1:6" x14ac:dyDescent="0.25">
      <c r="A24" s="3">
        <v>134145</v>
      </c>
      <c r="B24" s="3" t="s">
        <v>228</v>
      </c>
      <c r="C24" s="3">
        <v>4515.67</v>
      </c>
      <c r="D24" s="3">
        <v>0</v>
      </c>
      <c r="E24" s="3" t="s">
        <v>229</v>
      </c>
      <c r="F24" s="3" t="s">
        <v>230</v>
      </c>
    </row>
    <row r="25" spans="1:6" x14ac:dyDescent="0.25">
      <c r="A25" s="3">
        <v>140145</v>
      </c>
      <c r="B25" s="3" t="s">
        <v>228</v>
      </c>
      <c r="C25" s="3">
        <v>4515.67</v>
      </c>
      <c r="D25" s="3">
        <v>0</v>
      </c>
      <c r="E25" s="3" t="s">
        <v>229</v>
      </c>
      <c r="F25" s="3" t="s">
        <v>230</v>
      </c>
    </row>
    <row r="26" spans="1:6" x14ac:dyDescent="0.25">
      <c r="A26" s="3">
        <v>142148</v>
      </c>
      <c r="B26" s="3" t="s">
        <v>228</v>
      </c>
      <c r="C26" s="3">
        <v>6403.69</v>
      </c>
      <c r="D26" s="3">
        <v>0</v>
      </c>
      <c r="E26" s="3" t="s">
        <v>229</v>
      </c>
      <c r="F26" s="3" t="s">
        <v>230</v>
      </c>
    </row>
    <row r="27" spans="1:6" x14ac:dyDescent="0.25">
      <c r="A27" s="3">
        <v>149141</v>
      </c>
      <c r="B27" s="3" t="s">
        <v>228</v>
      </c>
      <c r="C27" s="3">
        <v>6403.69</v>
      </c>
      <c r="D27" s="3">
        <v>0</v>
      </c>
      <c r="E27" s="3" t="s">
        <v>229</v>
      </c>
      <c r="F27" s="3" t="s">
        <v>230</v>
      </c>
    </row>
    <row r="28" spans="1:6" x14ac:dyDescent="0.25">
      <c r="A28" s="3">
        <v>1511472</v>
      </c>
      <c r="B28" s="3" t="s">
        <v>228</v>
      </c>
      <c r="C28" s="3">
        <v>5401.51</v>
      </c>
      <c r="D28" s="3">
        <v>0</v>
      </c>
      <c r="E28" s="3" t="s">
        <v>229</v>
      </c>
      <c r="F28" s="3" t="s">
        <v>230</v>
      </c>
    </row>
    <row r="29" spans="1:6" x14ac:dyDescent="0.25">
      <c r="A29" s="3">
        <v>155121</v>
      </c>
      <c r="B29" s="3" t="s">
        <v>228</v>
      </c>
      <c r="C29" s="3">
        <v>4878.42</v>
      </c>
      <c r="D29" s="3">
        <v>0</v>
      </c>
      <c r="E29" s="3" t="s">
        <v>229</v>
      </c>
      <c r="F29" s="3" t="s">
        <v>230</v>
      </c>
    </row>
    <row r="30" spans="1:6" x14ac:dyDescent="0.25">
      <c r="A30" s="3">
        <v>1611472</v>
      </c>
      <c r="B30" s="3" t="s">
        <v>228</v>
      </c>
      <c r="C30" s="3">
        <v>6403.69</v>
      </c>
      <c r="D30" s="3">
        <v>0</v>
      </c>
      <c r="E30" s="3" t="s">
        <v>229</v>
      </c>
      <c r="F30" s="3" t="s">
        <v>230</v>
      </c>
    </row>
    <row r="31" spans="1:6" x14ac:dyDescent="0.25">
      <c r="A31" s="3">
        <v>1651472</v>
      </c>
      <c r="B31" s="3" t="s">
        <v>228</v>
      </c>
      <c r="C31" s="3">
        <v>5401.51</v>
      </c>
      <c r="D31" s="3">
        <v>0</v>
      </c>
      <c r="E31" s="3" t="s">
        <v>229</v>
      </c>
      <c r="F31" s="3" t="s">
        <v>230</v>
      </c>
    </row>
    <row r="32" spans="1:6" x14ac:dyDescent="0.25">
      <c r="A32" s="3">
        <v>166141</v>
      </c>
      <c r="B32" s="3" t="s">
        <v>228</v>
      </c>
      <c r="C32" s="3">
        <v>6403.69</v>
      </c>
      <c r="D32" s="3">
        <v>0</v>
      </c>
      <c r="E32" s="3" t="s">
        <v>229</v>
      </c>
      <c r="F32" s="3" t="s">
        <v>230</v>
      </c>
    </row>
    <row r="33" spans="1:6" x14ac:dyDescent="0.25">
      <c r="A33" s="3">
        <v>1691472</v>
      </c>
      <c r="B33" s="3" t="s">
        <v>228</v>
      </c>
      <c r="C33" s="3">
        <v>5401.51</v>
      </c>
      <c r="D33" s="3">
        <v>0</v>
      </c>
      <c r="E33" s="3" t="s">
        <v>229</v>
      </c>
      <c r="F33" s="3" t="s">
        <v>230</v>
      </c>
    </row>
    <row r="34" spans="1:6" x14ac:dyDescent="0.25">
      <c r="A34" s="3">
        <v>1728136</v>
      </c>
      <c r="B34" s="3" t="s">
        <v>228</v>
      </c>
      <c r="C34" s="3">
        <v>7497.21</v>
      </c>
      <c r="D34" s="3">
        <v>0</v>
      </c>
      <c r="E34" s="3" t="s">
        <v>229</v>
      </c>
      <c r="F34" s="3" t="s">
        <v>230</v>
      </c>
    </row>
    <row r="35" spans="1:6" x14ac:dyDescent="0.25">
      <c r="A35" s="3">
        <v>1751030</v>
      </c>
      <c r="B35" s="3" t="s">
        <v>228</v>
      </c>
      <c r="C35" s="3">
        <v>5488.42</v>
      </c>
      <c r="D35" s="3">
        <v>0</v>
      </c>
      <c r="E35" s="3" t="s">
        <v>229</v>
      </c>
      <c r="F35" s="3" t="s">
        <v>230</v>
      </c>
    </row>
    <row r="36" spans="1:6" x14ac:dyDescent="0.25">
      <c r="A36" s="3">
        <v>180189</v>
      </c>
      <c r="B36" s="3" t="s">
        <v>228</v>
      </c>
      <c r="C36" s="3">
        <v>5401.51</v>
      </c>
      <c r="D36" s="3">
        <v>0</v>
      </c>
      <c r="E36" s="3" t="s">
        <v>229</v>
      </c>
      <c r="F36" s="3" t="s">
        <v>230</v>
      </c>
    </row>
    <row r="37" spans="1:6" x14ac:dyDescent="0.25">
      <c r="A37" s="3">
        <v>185111</v>
      </c>
      <c r="B37" s="3" t="s">
        <v>228</v>
      </c>
      <c r="C37" s="3">
        <v>7013.87</v>
      </c>
      <c r="D37" s="3">
        <v>0</v>
      </c>
      <c r="E37" s="3" t="s">
        <v>229</v>
      </c>
      <c r="F37" s="3" t="s">
        <v>230</v>
      </c>
    </row>
    <row r="38" spans="1:6" x14ac:dyDescent="0.25">
      <c r="A38" s="3">
        <v>18818</v>
      </c>
      <c r="B38" s="3" t="s">
        <v>228</v>
      </c>
      <c r="C38" s="3">
        <v>10401.61</v>
      </c>
      <c r="D38" s="3">
        <v>0</v>
      </c>
      <c r="E38" s="3" t="s">
        <v>229</v>
      </c>
      <c r="F38" s="3" t="s">
        <v>230</v>
      </c>
    </row>
    <row r="39" spans="1:6" x14ac:dyDescent="0.25">
      <c r="A39" s="3">
        <v>1911822</v>
      </c>
      <c r="B39" s="3" t="s">
        <v>228</v>
      </c>
      <c r="C39" s="3">
        <v>4931.6899999999996</v>
      </c>
      <c r="D39" s="3">
        <v>0</v>
      </c>
      <c r="E39" s="3" t="s">
        <v>229</v>
      </c>
      <c r="F39" s="3" t="s">
        <v>230</v>
      </c>
    </row>
    <row r="40" spans="1:6" x14ac:dyDescent="0.25">
      <c r="A40" s="3">
        <v>201161</v>
      </c>
      <c r="B40" s="3" t="s">
        <v>228</v>
      </c>
      <c r="C40" s="3">
        <v>8936.94</v>
      </c>
      <c r="D40" s="3">
        <v>0</v>
      </c>
      <c r="E40" s="3" t="s">
        <v>229</v>
      </c>
      <c r="F40" s="3" t="s">
        <v>230</v>
      </c>
    </row>
    <row r="41" spans="1:6" x14ac:dyDescent="0.25">
      <c r="A41" s="3">
        <v>2131034</v>
      </c>
      <c r="B41" s="3" t="s">
        <v>228</v>
      </c>
      <c r="C41" s="3">
        <v>5145.22</v>
      </c>
      <c r="D41" s="3">
        <v>0</v>
      </c>
      <c r="E41" s="3" t="s">
        <v>229</v>
      </c>
      <c r="F41" s="3" t="s">
        <v>230</v>
      </c>
    </row>
    <row r="42" spans="1:6" x14ac:dyDescent="0.25">
      <c r="A42" s="3">
        <v>214183</v>
      </c>
      <c r="B42" s="3" t="s">
        <v>228</v>
      </c>
      <c r="C42" s="3">
        <v>3236.74</v>
      </c>
      <c r="D42" s="3">
        <v>0</v>
      </c>
      <c r="E42" s="3" t="s">
        <v>229</v>
      </c>
      <c r="F42" s="3" t="s">
        <v>230</v>
      </c>
    </row>
    <row r="43" spans="1:6" x14ac:dyDescent="0.25">
      <c r="A43" s="3">
        <v>215183</v>
      </c>
      <c r="B43" s="3" t="s">
        <v>228</v>
      </c>
      <c r="C43" s="3">
        <v>3613.82</v>
      </c>
      <c r="D43" s="3">
        <v>0</v>
      </c>
      <c r="E43" s="3" t="s">
        <v>229</v>
      </c>
      <c r="F43" s="3" t="s">
        <v>230</v>
      </c>
    </row>
    <row r="44" spans="1:6" x14ac:dyDescent="0.25">
      <c r="A44" s="3">
        <v>218112</v>
      </c>
      <c r="B44" s="3" t="s">
        <v>228</v>
      </c>
      <c r="C44" s="3">
        <v>6675.57</v>
      </c>
      <c r="D44" s="3">
        <v>0</v>
      </c>
      <c r="E44" s="3" t="s">
        <v>229</v>
      </c>
      <c r="F44" s="3" t="s">
        <v>230</v>
      </c>
    </row>
    <row r="45" spans="1:6" x14ac:dyDescent="0.25">
      <c r="A45" s="3">
        <v>2191822</v>
      </c>
      <c r="B45" s="3" t="s">
        <v>228</v>
      </c>
      <c r="C45" s="3">
        <v>4458.28</v>
      </c>
      <c r="D45" s="3">
        <v>0</v>
      </c>
      <c r="E45" s="3" t="s">
        <v>229</v>
      </c>
      <c r="F45" s="3" t="s">
        <v>230</v>
      </c>
    </row>
    <row r="46" spans="1:6" x14ac:dyDescent="0.25">
      <c r="A46" s="3">
        <v>220184</v>
      </c>
      <c r="B46" s="3" t="s">
        <v>228</v>
      </c>
      <c r="C46" s="3">
        <v>3536.09</v>
      </c>
      <c r="D46" s="3">
        <v>0</v>
      </c>
      <c r="E46" s="3" t="s">
        <v>229</v>
      </c>
      <c r="F46" s="3" t="s">
        <v>230</v>
      </c>
    </row>
    <row r="47" spans="1:6" x14ac:dyDescent="0.25">
      <c r="A47" s="3">
        <v>2228131</v>
      </c>
      <c r="B47" s="3" t="s">
        <v>228</v>
      </c>
      <c r="C47" s="3">
        <v>3536.09</v>
      </c>
      <c r="D47" s="3">
        <v>0</v>
      </c>
      <c r="E47" s="3" t="s">
        <v>229</v>
      </c>
      <c r="F47" s="3" t="s">
        <v>230</v>
      </c>
    </row>
    <row r="48" spans="1:6" x14ac:dyDescent="0.25">
      <c r="A48" s="3">
        <v>2248111</v>
      </c>
      <c r="B48" s="3" t="s">
        <v>228</v>
      </c>
      <c r="C48" s="3">
        <v>2911.12</v>
      </c>
      <c r="D48" s="3">
        <v>0</v>
      </c>
      <c r="E48" s="3" t="s">
        <v>229</v>
      </c>
      <c r="F48" s="3" t="s">
        <v>230</v>
      </c>
    </row>
    <row r="49" spans="1:6" x14ac:dyDescent="0.25">
      <c r="A49" s="3">
        <v>225122</v>
      </c>
      <c r="B49" s="3" t="s">
        <v>228</v>
      </c>
      <c r="C49" s="3">
        <v>5497.26</v>
      </c>
      <c r="D49" s="3">
        <v>0</v>
      </c>
      <c r="E49" s="3" t="s">
        <v>229</v>
      </c>
      <c r="F49" s="3" t="s">
        <v>230</v>
      </c>
    </row>
    <row r="50" spans="1:6" x14ac:dyDescent="0.25">
      <c r="A50" s="3">
        <v>22814</v>
      </c>
      <c r="B50" s="3" t="s">
        <v>228</v>
      </c>
      <c r="C50" s="3">
        <v>9274.26</v>
      </c>
      <c r="D50" s="3">
        <v>0</v>
      </c>
      <c r="E50" s="3" t="s">
        <v>229</v>
      </c>
      <c r="F50" s="3" t="s">
        <v>230</v>
      </c>
    </row>
    <row r="51" spans="1:6" x14ac:dyDescent="0.25">
      <c r="A51" s="3">
        <v>232145</v>
      </c>
      <c r="B51" s="3" t="s">
        <v>228</v>
      </c>
      <c r="C51" s="3">
        <v>4013.11</v>
      </c>
      <c r="D51" s="3">
        <v>0</v>
      </c>
      <c r="E51" s="3" t="s">
        <v>229</v>
      </c>
      <c r="F51" s="3" t="s">
        <v>230</v>
      </c>
    </row>
    <row r="52" spans="1:6" x14ac:dyDescent="0.25">
      <c r="A52" s="3">
        <v>2341812</v>
      </c>
      <c r="B52" s="3" t="s">
        <v>228</v>
      </c>
      <c r="C52" s="3">
        <v>2887.73</v>
      </c>
      <c r="D52" s="3">
        <v>0</v>
      </c>
      <c r="E52" s="3" t="s">
        <v>229</v>
      </c>
      <c r="F52" s="3" t="s">
        <v>230</v>
      </c>
    </row>
    <row r="53" spans="1:6" x14ac:dyDescent="0.25">
      <c r="A53" s="3">
        <v>2361812</v>
      </c>
      <c r="B53" s="3" t="s">
        <v>228</v>
      </c>
      <c r="C53" s="3">
        <v>3226.04</v>
      </c>
      <c r="D53" s="3">
        <v>0</v>
      </c>
      <c r="E53" s="3" t="s">
        <v>229</v>
      </c>
      <c r="F53" s="3" t="s">
        <v>230</v>
      </c>
    </row>
    <row r="54" spans="1:6" x14ac:dyDescent="0.25">
      <c r="A54" s="3">
        <v>2411812</v>
      </c>
      <c r="B54" s="3" t="s">
        <v>228</v>
      </c>
      <c r="C54" s="3">
        <v>1872.81</v>
      </c>
      <c r="D54" s="3">
        <v>0</v>
      </c>
      <c r="E54" s="3" t="s">
        <v>229</v>
      </c>
      <c r="F54" s="3" t="s">
        <v>230</v>
      </c>
    </row>
    <row r="55" spans="1:6" x14ac:dyDescent="0.25">
      <c r="A55" s="3">
        <v>2451812</v>
      </c>
      <c r="B55" s="3" t="s">
        <v>228</v>
      </c>
      <c r="C55" s="3">
        <v>1872.81</v>
      </c>
      <c r="D55" s="3">
        <v>0</v>
      </c>
      <c r="E55" s="3" t="s">
        <v>229</v>
      </c>
      <c r="F55" s="3" t="s">
        <v>230</v>
      </c>
    </row>
    <row r="56" spans="1:6" x14ac:dyDescent="0.25">
      <c r="A56" s="3">
        <v>255810</v>
      </c>
      <c r="B56" s="3" t="s">
        <v>228</v>
      </c>
      <c r="C56" s="3">
        <v>2813.42</v>
      </c>
      <c r="D56" s="3">
        <v>0</v>
      </c>
      <c r="E56" s="3" t="s">
        <v>229</v>
      </c>
      <c r="F56" s="3" t="s">
        <v>230</v>
      </c>
    </row>
    <row r="57" spans="1:6" x14ac:dyDescent="0.25">
      <c r="A57" s="3">
        <v>2658134</v>
      </c>
      <c r="B57" s="3" t="s">
        <v>228</v>
      </c>
      <c r="C57" s="3">
        <v>4579.84</v>
      </c>
      <c r="D57" s="3">
        <v>0</v>
      </c>
      <c r="E57" s="3" t="s">
        <v>229</v>
      </c>
      <c r="F57" s="3" t="s">
        <v>230</v>
      </c>
    </row>
    <row r="58" spans="1:6" x14ac:dyDescent="0.25">
      <c r="A58" s="3">
        <v>2661812</v>
      </c>
      <c r="B58" s="3" t="s">
        <v>228</v>
      </c>
      <c r="C58" s="3">
        <v>2380.27</v>
      </c>
      <c r="D58" s="3">
        <v>0</v>
      </c>
      <c r="E58" s="3" t="s">
        <v>229</v>
      </c>
      <c r="F58" s="3" t="s">
        <v>230</v>
      </c>
    </row>
    <row r="59" spans="1:6" x14ac:dyDescent="0.25">
      <c r="A59" s="3">
        <v>2681812</v>
      </c>
      <c r="B59" s="3" t="s">
        <v>228</v>
      </c>
      <c r="C59" s="3">
        <v>2666.58</v>
      </c>
      <c r="D59" s="3">
        <v>0</v>
      </c>
      <c r="E59" s="3" t="s">
        <v>229</v>
      </c>
      <c r="F59" s="3" t="s">
        <v>230</v>
      </c>
    </row>
    <row r="60" spans="1:6" x14ac:dyDescent="0.25">
      <c r="A60" s="3">
        <v>2691812</v>
      </c>
      <c r="B60" s="3" t="s">
        <v>228</v>
      </c>
      <c r="C60" s="3">
        <v>2380.27</v>
      </c>
      <c r="D60" s="3">
        <v>0</v>
      </c>
      <c r="E60" s="3" t="s">
        <v>229</v>
      </c>
      <c r="F60" s="3" t="s">
        <v>230</v>
      </c>
    </row>
    <row r="61" spans="1:6" x14ac:dyDescent="0.25">
      <c r="A61" s="3">
        <v>2701812</v>
      </c>
      <c r="B61" s="3" t="s">
        <v>228</v>
      </c>
      <c r="C61" s="3">
        <v>2380.27</v>
      </c>
      <c r="D61" s="3">
        <v>0</v>
      </c>
      <c r="E61" s="3" t="s">
        <v>229</v>
      </c>
      <c r="F61" s="3" t="s">
        <v>230</v>
      </c>
    </row>
    <row r="62" spans="1:6" x14ac:dyDescent="0.25">
      <c r="A62" s="3">
        <v>2711812</v>
      </c>
      <c r="B62" s="3" t="s">
        <v>228</v>
      </c>
      <c r="C62" s="3">
        <v>2380.27</v>
      </c>
      <c r="D62" s="3">
        <v>0</v>
      </c>
      <c r="E62" s="3" t="s">
        <v>229</v>
      </c>
      <c r="F62" s="3" t="s">
        <v>230</v>
      </c>
    </row>
    <row r="63" spans="1:6" x14ac:dyDescent="0.25">
      <c r="A63" s="3">
        <v>2721812</v>
      </c>
      <c r="B63" s="3" t="s">
        <v>228</v>
      </c>
      <c r="C63" s="3">
        <v>2380.27</v>
      </c>
      <c r="D63" s="3">
        <v>0</v>
      </c>
      <c r="E63" s="3" t="s">
        <v>229</v>
      </c>
      <c r="F63" s="3" t="s">
        <v>230</v>
      </c>
    </row>
    <row r="64" spans="1:6" x14ac:dyDescent="0.25">
      <c r="A64" s="3">
        <v>2741812</v>
      </c>
      <c r="B64" s="3" t="s">
        <v>228</v>
      </c>
      <c r="C64" s="3">
        <v>2380.27</v>
      </c>
      <c r="D64" s="3">
        <v>0</v>
      </c>
      <c r="E64" s="3" t="s">
        <v>229</v>
      </c>
      <c r="F64" s="3" t="s">
        <v>230</v>
      </c>
    </row>
    <row r="65" spans="1:6" x14ac:dyDescent="0.25">
      <c r="A65" s="3">
        <v>1006192</v>
      </c>
      <c r="B65" s="3" t="s">
        <v>228</v>
      </c>
      <c r="C65" s="3">
        <v>3892.5</v>
      </c>
      <c r="D65" s="3">
        <v>0</v>
      </c>
      <c r="E65" s="3" t="s">
        <v>229</v>
      </c>
      <c r="F65" s="3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2022-07-28T20:10:05Z</dcterms:created>
  <dcterms:modified xsi:type="dcterms:W3CDTF">2022-08-02T17:29:25Z</dcterms:modified>
</cp:coreProperties>
</file>